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9435" windowHeight="5595" activeTab="0"/>
  </bookViews>
  <sheets>
    <sheet name="Шишацький" sheetId="1" r:id="rId1"/>
  </sheets>
  <definedNames/>
  <calcPr fullCalcOnLoad="1"/>
</workbook>
</file>

<file path=xl/sharedStrings.xml><?xml version="1.0" encoding="utf-8"?>
<sst xmlns="http://schemas.openxmlformats.org/spreadsheetml/2006/main" count="166" uniqueCount="107">
  <si>
    <t>Назва ЗНЗ</t>
  </si>
  <si>
    <t>Клас</t>
  </si>
  <si>
    <t>№
з/п</t>
  </si>
  <si>
    <t>З А В Д А Н Н Я</t>
  </si>
  <si>
    <t>Район (місто)</t>
  </si>
  <si>
    <t>Варіант</t>
  </si>
  <si>
    <t>Оцінка
за І семестр
з алгебри</t>
  </si>
  <si>
    <t>Оцінка</t>
  </si>
  <si>
    <t>К-сть
балів</t>
  </si>
  <si>
    <t>Низький</t>
  </si>
  <si>
    <t>Середній</t>
  </si>
  <si>
    <t>Достатній</t>
  </si>
  <si>
    <t>Високий</t>
  </si>
  <si>
    <t>учнів</t>
  </si>
  <si>
    <t>--</t>
  </si>
  <si>
    <t>Сер. оцінка</t>
  </si>
  <si>
    <t>Всього учнів</t>
  </si>
  <si>
    <t>9А</t>
  </si>
  <si>
    <t>К-ть учнів, що взяли участь у моніторинзі</t>
  </si>
  <si>
    <t>Оцінки</t>
  </si>
  <si>
    <t>За І семестр</t>
  </si>
  <si>
    <t>За І
семестр</t>
  </si>
  <si>
    <t>За
моніторинг</t>
  </si>
  <si>
    <t>ВСЬОГО</t>
  </si>
  <si>
    <t>За моніторинг</t>
  </si>
  <si>
    <t>№1</t>
  </si>
  <si>
    <t>№2</t>
  </si>
  <si>
    <t>№3</t>
  </si>
  <si>
    <t>№4</t>
  </si>
  <si>
    <t>№5</t>
  </si>
  <si>
    <t>№6</t>
  </si>
  <si>
    <t>№7</t>
  </si>
  <si>
    <t>№8</t>
  </si>
  <si>
    <t>№9</t>
  </si>
  <si>
    <t>№10</t>
  </si>
  <si>
    <t>№11</t>
  </si>
  <si>
    <t>№12</t>
  </si>
  <si>
    <t>Рівень засвоєння по темах:</t>
  </si>
  <si>
    <t>"Кв. функція"</t>
  </si>
  <si>
    <t>"Нерівності"</t>
  </si>
  <si>
    <t>"Послідовності"</t>
  </si>
  <si>
    <t>Бали</t>
  </si>
  <si>
    <t>Кількість</t>
  </si>
  <si>
    <t>У %</t>
  </si>
  <si>
    <t>№ завдання</t>
  </si>
  <si>
    <t>Сума
балів</t>
  </si>
  <si>
    <t>Кв. ф-ція (н.р.)</t>
  </si>
  <si>
    <t>Нерівності (н.р.)</t>
  </si>
  <si>
    <t>Послідовності (н.р.)</t>
  </si>
  <si>
    <t>Кв. ф-ція (с.р.)</t>
  </si>
  <si>
    <t>Нерівності (д.р.)</t>
  </si>
  <si>
    <t>Послідовності (д.р.)</t>
  </si>
  <si>
    <t>Кв. ф-ція (в.р.)</t>
  </si>
  <si>
    <t>Послідовності (в.р.)</t>
  </si>
  <si>
    <t>Нерівності (в.р.)</t>
  </si>
  <si>
    <t>9-А</t>
  </si>
  <si>
    <t>9-Б</t>
  </si>
  <si>
    <t>9-В</t>
  </si>
  <si>
    <t>9Б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</si>
  <si>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</si>
  <si>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</si>
  <si>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</si>
  <si>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</si>
  <si>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</si>
  <si>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</si>
  <si>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</si>
  <si>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</si>
  <si>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</si>
  <si>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</si>
  <si>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</si>
  <si>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</si>
  <si>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</si>
  <si>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</si>
  <si>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</si>
  <si>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</si>
  <si>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</si>
  <si>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</si>
  <si>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</si>
  <si>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</si>
  <si>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</si>
  <si>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</si>
  <si>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</si>
  <si>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</si>
  <si>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</si>
  <si>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</si>
  <si>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Гоголівська ЗОШ І-ІІІ ст.</t>
  </si>
  <si>
    <t>Шишацький</t>
  </si>
  <si>
    <t>Великобузівська ЗОШ І-ІІІ ст.</t>
  </si>
  <si>
    <t>Воскобійницька ЗОШ І-ІІІ ст.</t>
  </si>
  <si>
    <t>Шишацький район</t>
  </si>
  <si>
    <t>Жоржівська ЗОШ І-ІІІ ступенів</t>
  </si>
  <si>
    <t xml:space="preserve">Шишацький </t>
  </si>
  <si>
    <t>Ковалівська ЗОШ І-ІІІ ступенів</t>
  </si>
  <si>
    <t>Пришибська ЗОШ І-ІІІ ст.</t>
  </si>
  <si>
    <t>Сагайдацька ЗОШ І-ІІІ ступенів</t>
  </si>
  <si>
    <t>Шишацька спеціалізована</t>
  </si>
  <si>
    <t xml:space="preserve">школа ім. В.І. Вернадського </t>
  </si>
  <si>
    <t>Яреськівська ЗОШ І-ІІІ ст.</t>
  </si>
  <si>
    <t>Великоперевізька ЗОШ І-ІІ ст.</t>
  </si>
  <si>
    <t>Ковердинобалківська ЗОШ І-ІІ ст.</t>
  </si>
  <si>
    <t>Федунська ЗОШ І-ІІ ст</t>
  </si>
  <si>
    <t>Шишацька обласна</t>
  </si>
  <si>
    <t>гімназія-інтернат</t>
  </si>
  <si>
    <t>для обдарованих дітей</t>
  </si>
  <si>
    <t>27.</t>
  </si>
  <si>
    <t>28.</t>
  </si>
  <si>
    <t>29.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</si>
</sst>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.0"/>
    <numFmt numFmtId="178" formatCode="0.0%"/>
    <numFmt numFmtId="179" formatCode="0.000"/>
  </numFmts>
  <fonts count="58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2"/>
      <color indexed="12"/>
      <name val="Arial Cyr"/>
      <family val="0"/>
    </font>
    <font>
      <b/>
      <i/>
      <sz val="12"/>
      <color indexed="12"/>
      <name val="Arial Cyr"/>
      <family val="0"/>
    </font>
    <font>
      <b/>
      <i/>
      <sz val="12"/>
      <color indexed="10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0"/>
      <color indexed="60"/>
      <name val="Arial Cyr"/>
      <family val="0"/>
    </font>
    <font>
      <sz val="11"/>
      <color indexed="9"/>
      <name val="Arial Cyr"/>
      <family val="0"/>
    </font>
    <font>
      <b/>
      <sz val="11"/>
      <name val="Arial Cyr"/>
      <family val="0"/>
    </font>
    <font>
      <sz val="10"/>
      <color indexed="8"/>
      <name val="Calibri"/>
      <family val="0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60"/>
      <name val="Arial Cyr"/>
      <family val="0"/>
    </font>
    <font>
      <sz val="10"/>
      <color indexed="9"/>
      <name val="Arial Cyr"/>
      <family val="0"/>
    </font>
    <font>
      <sz val="10"/>
      <color indexed="10"/>
      <name val="Arial Cyr"/>
      <family val="0"/>
    </font>
    <font>
      <b/>
      <sz val="10"/>
      <color indexed="9"/>
      <name val="Arial Cyr"/>
      <family val="0"/>
    </font>
    <font>
      <b/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0"/>
      <name val="Arial Cyr"/>
      <family val="0"/>
    </font>
    <font>
      <sz val="12"/>
      <color rgb="FFC00000"/>
      <name val="Arial Cyr"/>
      <family val="0"/>
    </font>
    <font>
      <sz val="10"/>
      <color theme="0"/>
      <name val="Arial Cyr"/>
      <family val="0"/>
    </font>
    <font>
      <sz val="10"/>
      <color rgb="FFFF0000"/>
      <name val="Arial Cyr"/>
      <family val="0"/>
    </font>
    <font>
      <b/>
      <sz val="10"/>
      <color theme="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0" fillId="0" borderId="0">
      <alignment/>
      <protection/>
    </xf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0" fillId="0" borderId="0">
      <alignment/>
      <protection/>
    </xf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0" fillId="0" borderId="0" xfId="0" applyAlignment="1" applyProtection="1">
      <alignment/>
      <protection hidden="1" locked="0"/>
    </xf>
    <xf numFmtId="0" fontId="0" fillId="0" borderId="10" xfId="0" applyBorder="1" applyAlignment="1" applyProtection="1">
      <alignment/>
      <protection hidden="1" locked="0"/>
    </xf>
    <xf numFmtId="0" fontId="2" fillId="0" borderId="10" xfId="0" applyFont="1" applyBorder="1" applyAlignment="1" applyProtection="1">
      <alignment horizontal="center"/>
      <protection hidden="1" locked="0"/>
    </xf>
    <xf numFmtId="0" fontId="0" fillId="0" borderId="11" xfId="0" applyBorder="1" applyAlignment="1" applyProtection="1">
      <alignment/>
      <protection hidden="1" locked="0"/>
    </xf>
    <xf numFmtId="0" fontId="0" fillId="0" borderId="0" xfId="0" applyAlignment="1" applyProtection="1">
      <alignment/>
      <protection hidden="1"/>
    </xf>
    <xf numFmtId="0" fontId="3" fillId="0" borderId="10" xfId="0" applyFont="1" applyBorder="1" applyAlignment="1" applyProtection="1">
      <alignment horizontal="center" vertical="center"/>
      <protection hidden="1"/>
    </xf>
    <xf numFmtId="0" fontId="3" fillId="0" borderId="11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horizontal="center"/>
      <protection hidden="1"/>
    </xf>
    <xf numFmtId="0" fontId="8" fillId="0" borderId="10" xfId="0" applyFont="1" applyBorder="1" applyAlignment="1" applyProtection="1">
      <alignment horizontal="center"/>
      <protection hidden="1"/>
    </xf>
    <xf numFmtId="0" fontId="7" fillId="0" borderId="0" xfId="0" applyFont="1" applyAlignment="1" applyProtection="1">
      <alignment/>
      <protection hidden="1"/>
    </xf>
    <xf numFmtId="0" fontId="7" fillId="0" borderId="0" xfId="0" applyFont="1" applyAlignment="1" applyProtection="1" quotePrefix="1">
      <alignment/>
      <protection hidden="1"/>
    </xf>
    <xf numFmtId="0" fontId="9" fillId="0" borderId="0" xfId="0" applyFont="1" applyAlignment="1" applyProtection="1">
      <alignment/>
      <protection hidden="1"/>
    </xf>
    <xf numFmtId="0" fontId="9" fillId="0" borderId="0" xfId="0" applyFont="1" applyAlignment="1" applyProtection="1" quotePrefix="1">
      <alignment/>
      <protection hidden="1"/>
    </xf>
    <xf numFmtId="0" fontId="9" fillId="0" borderId="0" xfId="0" applyFont="1" applyAlignment="1" applyProtection="1">
      <alignment horizontal="right"/>
      <protection hidden="1"/>
    </xf>
    <xf numFmtId="0" fontId="53" fillId="0" borderId="0" xfId="0" applyFont="1" applyAlignment="1" applyProtection="1">
      <alignment/>
      <protection hidden="1"/>
    </xf>
    <xf numFmtId="0" fontId="0" fillId="0" borderId="10" xfId="0" applyBorder="1" applyAlignment="1" applyProtection="1">
      <alignment/>
      <protection hidden="1"/>
    </xf>
    <xf numFmtId="0" fontId="0" fillId="0" borderId="10" xfId="0" applyBorder="1" applyAlignment="1" applyProtection="1">
      <alignment horizontal="center"/>
      <protection hidden="1" locked="0"/>
    </xf>
    <xf numFmtId="0" fontId="54" fillId="0" borderId="0" xfId="0" applyFont="1" applyAlignment="1" applyProtection="1">
      <alignment/>
      <protection hidden="1" locked="0"/>
    </xf>
    <xf numFmtId="9" fontId="54" fillId="0" borderId="0" xfId="57" applyFont="1" applyAlignment="1" applyProtection="1">
      <alignment/>
      <protection hidden="1" locked="0"/>
    </xf>
    <xf numFmtId="0" fontId="7" fillId="0" borderId="10" xfId="0" applyFont="1" applyBorder="1" applyAlignment="1" applyProtection="1">
      <alignment horizontal="right"/>
      <protection hidden="1"/>
    </xf>
    <xf numFmtId="10" fontId="0" fillId="0" borderId="10" xfId="57" applyNumberFormat="1" applyFont="1" applyBorder="1" applyAlignment="1" applyProtection="1">
      <alignment/>
      <protection hidden="1" locked="0"/>
    </xf>
    <xf numFmtId="9" fontId="0" fillId="0" borderId="0" xfId="0" applyNumberFormat="1" applyAlignment="1" applyProtection="1">
      <alignment/>
      <protection hidden="1"/>
    </xf>
    <xf numFmtId="0" fontId="55" fillId="0" borderId="0" xfId="0" applyFont="1" applyAlignment="1" applyProtection="1">
      <alignment/>
      <protection hidden="1"/>
    </xf>
    <xf numFmtId="9" fontId="0" fillId="0" borderId="10" xfId="57" applyFont="1" applyBorder="1" applyAlignment="1" applyProtection="1">
      <alignment horizontal="center"/>
      <protection hidden="1"/>
    </xf>
    <xf numFmtId="0" fontId="0" fillId="0" borderId="12" xfId="0" applyBorder="1" applyAlignment="1" applyProtection="1">
      <alignment/>
      <protection hidden="1" locked="0"/>
    </xf>
    <xf numFmtId="0" fontId="0" fillId="0" borderId="13" xfId="0" applyBorder="1" applyAlignment="1" applyProtection="1">
      <alignment/>
      <protection hidden="1"/>
    </xf>
    <xf numFmtId="9" fontId="0" fillId="0" borderId="14" xfId="57" applyFont="1" applyBorder="1" applyAlignment="1" applyProtection="1">
      <alignment horizontal="center"/>
      <protection hidden="1" locked="0"/>
    </xf>
    <xf numFmtId="0" fontId="0" fillId="0" borderId="15" xfId="0" applyBorder="1" applyAlignment="1" applyProtection="1">
      <alignment/>
      <protection hidden="1"/>
    </xf>
    <xf numFmtId="0" fontId="0" fillId="0" borderId="16" xfId="0" applyBorder="1" applyAlignment="1" applyProtection="1">
      <alignment/>
      <protection hidden="1"/>
    </xf>
    <xf numFmtId="0" fontId="0" fillId="0" borderId="16" xfId="0" applyBorder="1" applyAlignment="1" applyProtection="1">
      <alignment/>
      <protection hidden="1" locked="0"/>
    </xf>
    <xf numFmtId="9" fontId="0" fillId="0" borderId="11" xfId="57" applyFont="1" applyBorder="1" applyAlignment="1" applyProtection="1">
      <alignment horizontal="center"/>
      <protection hidden="1" locked="0"/>
    </xf>
    <xf numFmtId="0" fontId="0" fillId="0" borderId="17" xfId="0" applyBorder="1" applyAlignment="1" applyProtection="1">
      <alignment/>
      <protection hidden="1" locked="0"/>
    </xf>
    <xf numFmtId="0" fontId="0" fillId="0" borderId="18" xfId="0" applyBorder="1" applyAlignment="1" applyProtection="1">
      <alignment horizontal="center"/>
      <protection hidden="1" locked="0"/>
    </xf>
    <xf numFmtId="0" fontId="0" fillId="0" borderId="19" xfId="0" applyBorder="1" applyAlignment="1" applyProtection="1">
      <alignment horizontal="center"/>
      <protection hidden="1" locked="0"/>
    </xf>
    <xf numFmtId="0" fontId="0" fillId="0" borderId="12" xfId="0" applyBorder="1" applyAlignment="1" applyProtection="1">
      <alignment horizontal="center"/>
      <protection hidden="1" locked="0"/>
    </xf>
    <xf numFmtId="0" fontId="0" fillId="0" borderId="13" xfId="0" applyBorder="1" applyAlignment="1" applyProtection="1">
      <alignment horizontal="center"/>
      <protection hidden="1" locked="0"/>
    </xf>
    <xf numFmtId="0" fontId="0" fillId="0" borderId="14" xfId="0" applyBorder="1" applyAlignment="1" applyProtection="1">
      <alignment horizontal="center"/>
      <protection hidden="1" locked="0"/>
    </xf>
    <xf numFmtId="0" fontId="0" fillId="0" borderId="15" xfId="0" applyBorder="1" applyAlignment="1" applyProtection="1">
      <alignment horizontal="center"/>
      <protection hidden="1" locked="0"/>
    </xf>
    <xf numFmtId="0" fontId="0" fillId="0" borderId="16" xfId="0" applyBorder="1" applyAlignment="1" applyProtection="1">
      <alignment horizontal="center"/>
      <protection hidden="1" locked="0"/>
    </xf>
    <xf numFmtId="0" fontId="0" fillId="0" borderId="20" xfId="0" applyBorder="1" applyAlignment="1" applyProtection="1">
      <alignment horizontal="center"/>
      <protection hidden="1" locked="0"/>
    </xf>
    <xf numFmtId="9" fontId="0" fillId="0" borderId="14" xfId="57" applyFont="1" applyBorder="1" applyAlignment="1" applyProtection="1">
      <alignment/>
      <protection hidden="1"/>
    </xf>
    <xf numFmtId="9" fontId="0" fillId="0" borderId="20" xfId="57" applyFont="1" applyBorder="1" applyAlignment="1" applyProtection="1">
      <alignment/>
      <protection hidden="1"/>
    </xf>
    <xf numFmtId="0" fontId="0" fillId="0" borderId="13" xfId="0" applyBorder="1" applyAlignment="1" applyProtection="1">
      <alignment/>
      <protection hidden="1" locked="0"/>
    </xf>
    <xf numFmtId="10" fontId="0" fillId="0" borderId="14" xfId="57" applyNumberFormat="1" applyFont="1" applyBorder="1" applyAlignment="1" applyProtection="1">
      <alignment/>
      <protection hidden="1" locked="0"/>
    </xf>
    <xf numFmtId="0" fontId="0" fillId="0" borderId="15" xfId="0" applyBorder="1" applyAlignment="1" applyProtection="1">
      <alignment/>
      <protection hidden="1" locked="0"/>
    </xf>
    <xf numFmtId="10" fontId="0" fillId="0" borderId="16" xfId="57" applyNumberFormat="1" applyFont="1" applyBorder="1" applyAlignment="1" applyProtection="1">
      <alignment/>
      <protection hidden="1" locked="0"/>
    </xf>
    <xf numFmtId="10" fontId="0" fillId="0" borderId="20" xfId="57" applyNumberFormat="1" applyFont="1" applyBorder="1" applyAlignment="1" applyProtection="1">
      <alignment/>
      <protection hidden="1" locked="0"/>
    </xf>
    <xf numFmtId="0" fontId="7" fillId="0" borderId="13" xfId="0" applyFont="1" applyBorder="1" applyAlignment="1" applyProtection="1">
      <alignment/>
      <protection hidden="1"/>
    </xf>
    <xf numFmtId="0" fontId="7" fillId="0" borderId="15" xfId="0" applyFont="1" applyBorder="1" applyAlignment="1" applyProtection="1">
      <alignment/>
      <protection hidden="1"/>
    </xf>
    <xf numFmtId="0" fontId="7" fillId="0" borderId="16" xfId="0" applyFont="1" applyBorder="1" applyAlignment="1" applyProtection="1">
      <alignment horizontal="right"/>
      <protection hidden="1"/>
    </xf>
    <xf numFmtId="0" fontId="56" fillId="0" borderId="13" xfId="0" applyFont="1" applyBorder="1" applyAlignment="1" applyProtection="1">
      <alignment horizontal="center"/>
      <protection hidden="1"/>
    </xf>
    <xf numFmtId="0" fontId="56" fillId="0" borderId="13" xfId="0" applyFont="1" applyBorder="1" applyAlignment="1" applyProtection="1">
      <alignment horizontal="center"/>
      <protection hidden="1" locked="0"/>
    </xf>
    <xf numFmtId="0" fontId="56" fillId="0" borderId="15" xfId="0" applyFont="1" applyBorder="1" applyAlignment="1" applyProtection="1">
      <alignment horizontal="center"/>
      <protection hidden="1"/>
    </xf>
    <xf numFmtId="0" fontId="10" fillId="0" borderId="0" xfId="0" applyFont="1" applyAlignment="1" applyProtection="1">
      <alignment horizontal="center"/>
      <protection hidden="1" locked="0"/>
    </xf>
    <xf numFmtId="0" fontId="57" fillId="0" borderId="0" xfId="0" applyFont="1" applyAlignment="1" applyProtection="1">
      <alignment/>
      <protection hidden="1"/>
    </xf>
    <xf numFmtId="0" fontId="57" fillId="0" borderId="0" xfId="0" applyFont="1" applyAlignment="1" applyProtection="1">
      <alignment/>
      <protection hidden="1" locked="0"/>
    </xf>
    <xf numFmtId="0" fontId="0" fillId="0" borderId="0" xfId="0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0" xfId="53" applyBorder="1" applyProtection="1">
      <alignment/>
      <protection locked="0"/>
    </xf>
    <xf numFmtId="0" fontId="0" fillId="0" borderId="10" xfId="53" applyFont="1" applyBorder="1" applyProtection="1">
      <alignment/>
      <protection locked="0"/>
    </xf>
    <xf numFmtId="0" fontId="2" fillId="0" borderId="10" xfId="53" applyFont="1" applyBorder="1" applyAlignment="1" applyProtection="1">
      <alignment horizontal="center"/>
      <protection locked="0"/>
    </xf>
    <xf numFmtId="0" fontId="0" fillId="0" borderId="10" xfId="53" applyFill="1" applyBorder="1" applyProtection="1">
      <alignment/>
      <protection locked="0"/>
    </xf>
    <xf numFmtId="0" fontId="12" fillId="0" borderId="10" xfId="0" applyFont="1" applyBorder="1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 wrapText="1"/>
      <protection hidden="1"/>
    </xf>
    <xf numFmtId="0" fontId="0" fillId="0" borderId="13" xfId="0" applyBorder="1" applyAlignment="1" applyProtection="1">
      <alignment horizontal="center" wrapText="1"/>
      <protection hidden="1"/>
    </xf>
    <xf numFmtId="0" fontId="0" fillId="0" borderId="19" xfId="0" applyBorder="1" applyAlignment="1" applyProtection="1">
      <alignment horizontal="center"/>
      <protection hidden="1"/>
    </xf>
    <xf numFmtId="0" fontId="0" fillId="0" borderId="10" xfId="0" applyBorder="1" applyAlignment="1" applyProtection="1">
      <alignment horizontal="center"/>
      <protection hidden="1"/>
    </xf>
    <xf numFmtId="0" fontId="0" fillId="0" borderId="19" xfId="0" applyBorder="1" applyAlignment="1" applyProtection="1">
      <alignment horizontal="center" wrapText="1"/>
      <protection hidden="1"/>
    </xf>
    <xf numFmtId="0" fontId="0" fillId="0" borderId="10" xfId="0" applyBorder="1" applyAlignment="1" applyProtection="1">
      <alignment horizontal="center" wrapText="1"/>
      <protection hidden="1"/>
    </xf>
    <xf numFmtId="0" fontId="0" fillId="0" borderId="12" xfId="0" applyBorder="1" applyAlignment="1" applyProtection="1">
      <alignment horizontal="center"/>
      <protection hidden="1"/>
    </xf>
    <xf numFmtId="0" fontId="0" fillId="0" borderId="14" xfId="0" applyBorder="1" applyAlignment="1" applyProtection="1">
      <alignment horizontal="center"/>
      <protection hidden="1"/>
    </xf>
    <xf numFmtId="0" fontId="1" fillId="0" borderId="0" xfId="0" applyFont="1" applyAlignment="1" applyProtection="1">
      <alignment horizontal="center" vertical="center" textRotation="90"/>
      <protection hidden="1"/>
    </xf>
    <xf numFmtId="0" fontId="0" fillId="0" borderId="18" xfId="0" applyBorder="1" applyAlignment="1" applyProtection="1">
      <alignment horizontal="center"/>
      <protection hidden="1"/>
    </xf>
    <xf numFmtId="0" fontId="0" fillId="0" borderId="18" xfId="0" applyBorder="1" applyAlignment="1" applyProtection="1">
      <alignment horizontal="center"/>
      <protection hidden="1" locked="0"/>
    </xf>
    <xf numFmtId="0" fontId="0" fillId="0" borderId="19" xfId="0" applyBorder="1" applyAlignment="1" applyProtection="1">
      <alignment horizontal="center"/>
      <protection hidden="1" locked="0"/>
    </xf>
    <xf numFmtId="0" fontId="0" fillId="0" borderId="12" xfId="0" applyBorder="1" applyAlignment="1" applyProtection="1">
      <alignment horizontal="center"/>
      <protection hidden="1" locked="0"/>
    </xf>
    <xf numFmtId="0" fontId="0" fillId="0" borderId="13" xfId="0" applyBorder="1" applyAlignment="1" applyProtection="1">
      <alignment horizontal="center"/>
      <protection hidden="1"/>
    </xf>
    <xf numFmtId="0" fontId="0" fillId="0" borderId="21" xfId="0" applyBorder="1" applyAlignment="1" applyProtection="1">
      <alignment horizontal="center"/>
      <protection hidden="1"/>
    </xf>
    <xf numFmtId="0" fontId="0" fillId="0" borderId="22" xfId="0" applyBorder="1" applyAlignment="1" applyProtection="1">
      <alignment horizontal="center"/>
      <protection hidden="1"/>
    </xf>
    <xf numFmtId="0" fontId="0" fillId="0" borderId="19" xfId="0" applyBorder="1" applyAlignment="1" applyProtection="1">
      <alignment horizontal="center" wrapText="1"/>
      <protection hidden="1" locked="0"/>
    </xf>
    <xf numFmtId="0" fontId="0" fillId="0" borderId="10" xfId="0" applyBorder="1" applyAlignment="1" applyProtection="1">
      <alignment horizontal="center"/>
      <protection hidden="1" locked="0"/>
    </xf>
    <xf numFmtId="0" fontId="4" fillId="0" borderId="23" xfId="0" applyFont="1" applyBorder="1" applyAlignment="1" applyProtection="1">
      <alignment horizontal="center" vertical="center"/>
      <protection hidden="1"/>
    </xf>
    <xf numFmtId="0" fontId="4" fillId="0" borderId="22" xfId="0" applyFont="1" applyBorder="1" applyAlignment="1" applyProtection="1">
      <alignment horizontal="center" vertical="center"/>
      <protection hidden="1"/>
    </xf>
    <xf numFmtId="0" fontId="6" fillId="0" borderId="24" xfId="0" applyFont="1" applyBorder="1" applyAlignment="1" applyProtection="1">
      <alignment horizontal="center"/>
      <protection hidden="1"/>
    </xf>
    <xf numFmtId="0" fontId="6" fillId="0" borderId="25" xfId="0" applyFont="1" applyBorder="1" applyAlignment="1" applyProtection="1">
      <alignment horizontal="center"/>
      <protection hidden="1"/>
    </xf>
    <xf numFmtId="0" fontId="4" fillId="0" borderId="10" xfId="0" applyFont="1" applyBorder="1" applyAlignment="1" applyProtection="1">
      <alignment horizontal="center" vertical="center" wrapText="1"/>
      <protection hidden="1"/>
    </xf>
    <xf numFmtId="0" fontId="4" fillId="0" borderId="10" xfId="0" applyFont="1" applyBorder="1" applyAlignment="1" applyProtection="1">
      <alignment horizontal="center" vertical="center"/>
      <protection hidden="1"/>
    </xf>
    <xf numFmtId="0" fontId="1" fillId="0" borderId="26" xfId="0" applyFont="1" applyBorder="1" applyAlignment="1" applyProtection="1">
      <alignment horizontal="center" vertical="center" textRotation="90"/>
      <protection hidden="1"/>
    </xf>
    <xf numFmtId="0" fontId="4" fillId="0" borderId="23" xfId="0" applyFont="1" applyBorder="1" applyAlignment="1" applyProtection="1">
      <alignment horizontal="center" vertical="center" wrapText="1"/>
      <protection hidden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вичайний_Аркуш1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Моніторинг якості математичної освіти за рівнями навчальних досягнень</a:t>
            </a:r>
          </a:p>
        </c:rich>
      </c:tx>
      <c:layout>
        <c:manualLayout>
          <c:xMode val="factor"/>
          <c:yMode val="factor"/>
          <c:x val="-0.0015"/>
          <c:y val="-0.01325"/>
        </c:manualLayout>
      </c:layout>
      <c:spPr>
        <a:noFill/>
        <a:ln w="3175">
          <a:noFill/>
        </a:ln>
      </c:spPr>
    </c:title>
    <c:view3D>
      <c:rotX val="15"/>
      <c:hPercent val="62"/>
      <c:rotY val="20"/>
      <c:depthPercent val="100"/>
      <c:rAngAx val="1"/>
    </c:view3D>
    <c:plotArea>
      <c:layout>
        <c:manualLayout>
          <c:xMode val="edge"/>
          <c:yMode val="edge"/>
          <c:x val="0.04275"/>
          <c:y val="0.15825"/>
          <c:w val="0.94375"/>
          <c:h val="0.8355"/>
        </c:manualLayout>
      </c:layout>
      <c:bar3DChart>
        <c:barDir val="col"/>
        <c:grouping val="clustered"/>
        <c:varyColors val="0"/>
        <c:ser>
          <c:idx val="1"/>
          <c:order val="0"/>
          <c:tx>
            <c:v>За І семестр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Шишацький!$AA$6:$AA$9</c:f>
              <c:strCache/>
            </c:strRef>
          </c:cat>
          <c:val>
            <c:numRef>
              <c:f>Шишацький!$AI$6:$AI$9</c:f>
              <c:numCache/>
            </c:numRef>
          </c:val>
          <c:shape val="cylinder"/>
        </c:ser>
        <c:ser>
          <c:idx val="0"/>
          <c:order val="1"/>
          <c:tx>
            <c:v>За моніторинг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Шишацький!$AA$6:$AA$9</c:f>
              <c:strCache/>
            </c:strRef>
          </c:cat>
          <c:val>
            <c:numRef>
              <c:f>Шишацький!$AE$6:$AE$9</c:f>
              <c:numCache/>
            </c:numRef>
          </c:val>
          <c:shape val="cylinder"/>
        </c:ser>
        <c:shape val="cylinder"/>
        <c:axId val="14264313"/>
        <c:axId val="61269954"/>
      </c:bar3DChart>
      <c:catAx>
        <c:axId val="1426431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1269954"/>
        <c:crosses val="autoZero"/>
        <c:auto val="1"/>
        <c:lblOffset val="100"/>
        <c:tickLblSkip val="1"/>
        <c:noMultiLvlLbl val="0"/>
      </c:catAx>
      <c:valAx>
        <c:axId val="6126995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Кількість учнів у %</a:t>
                </a:r>
              </a:p>
            </c:rich>
          </c:tx>
          <c:layout>
            <c:manualLayout>
              <c:xMode val="factor"/>
              <c:yMode val="factor"/>
              <c:x val="-0.011"/>
              <c:y val="0.015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4264313"/>
        <c:crossesAt val="1"/>
        <c:crossBetween val="between"/>
        <c:dispUnits/>
        <c:majorUnit val="0.05"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</c:dTable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Моніторинг якості математичної освіти </a:t>
            </a:r>
          </a:p>
        </c:rich>
      </c:tx>
      <c:layout>
        <c:manualLayout>
          <c:xMode val="factor"/>
          <c:yMode val="factor"/>
          <c:x val="-0.016"/>
          <c:y val="-0.00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975"/>
          <c:y val="0.1035"/>
          <c:w val="0.946"/>
          <c:h val="0.8745"/>
        </c:manualLayout>
      </c:layout>
      <c:barChart>
        <c:barDir val="col"/>
        <c:grouping val="clustered"/>
        <c:varyColors val="0"/>
        <c:ser>
          <c:idx val="1"/>
          <c:order val="0"/>
          <c:tx>
            <c:v>За І семестр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Шишацький!$AD$19:$AD$30</c:f>
              <c:numCache/>
            </c:numRef>
          </c:val>
        </c:ser>
        <c:ser>
          <c:idx val="2"/>
          <c:order val="1"/>
          <c:tx>
            <c:v>За моніторинг</c:v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Шишацький!$AF$19:$AF$30</c:f>
              <c:numCache/>
            </c:numRef>
          </c:val>
        </c:ser>
        <c:axId val="14558675"/>
        <c:axId val="63919212"/>
      </c:barChart>
      <c:catAx>
        <c:axId val="1455867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3919212"/>
        <c:crosses val="autoZero"/>
        <c:auto val="1"/>
        <c:lblOffset val="100"/>
        <c:tickLblSkip val="1"/>
        <c:noMultiLvlLbl val="0"/>
      </c:catAx>
      <c:valAx>
        <c:axId val="6391921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Кількість учнів у %</a:t>
                </a:r>
              </a:p>
            </c:rich>
          </c:tx>
          <c:layout>
            <c:manualLayout>
              <c:xMode val="factor"/>
              <c:yMode val="factor"/>
              <c:x val="0.013"/>
              <c:y val="0.004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4558675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</c:dTable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Рівень засвоєння знань по завданнях</a:t>
            </a:r>
          </a:p>
        </c:rich>
      </c:tx>
      <c:layout>
        <c:manualLayout>
          <c:xMode val="factor"/>
          <c:yMode val="factor"/>
          <c:x val="-0.00275"/>
          <c:y val="-0.015"/>
        </c:manualLayout>
      </c:layout>
      <c:spPr>
        <a:noFill/>
        <a:ln w="3175">
          <a:noFill/>
        </a:ln>
      </c:spPr>
    </c:title>
    <c:view3D>
      <c:rotX val="15"/>
      <c:hPercent val="63"/>
      <c:rotY val="20"/>
      <c:depthPercent val="100"/>
      <c:rAngAx val="1"/>
    </c:view3D>
    <c:plotArea>
      <c:layout>
        <c:manualLayout>
          <c:xMode val="edge"/>
          <c:yMode val="edge"/>
          <c:x val="0.0395"/>
          <c:y val="0.0845"/>
          <c:w val="0.946"/>
          <c:h val="0.897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Шишацький!$AE$36:$AE$47</c:f>
              <c:strCache/>
            </c:strRef>
          </c:cat>
          <c:val>
            <c:numRef>
              <c:f>Шишацький!$AD$36:$AD$47</c:f>
              <c:numCache/>
            </c:numRef>
          </c:val>
          <c:shape val="box"/>
        </c:ser>
        <c:shape val="box"/>
        <c:axId val="38401997"/>
        <c:axId val="10073654"/>
      </c:bar3DChart>
      <c:catAx>
        <c:axId val="3840199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0073654"/>
        <c:crosses val="autoZero"/>
        <c:auto val="1"/>
        <c:lblOffset val="100"/>
        <c:tickLblSkip val="1"/>
        <c:noMultiLvlLbl val="0"/>
      </c:catAx>
      <c:valAx>
        <c:axId val="1007365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Кількість учнів, які правильно розввязали завдання (у %)</a:t>
                </a:r>
              </a:p>
            </c:rich>
          </c:tx>
          <c:layout>
            <c:manualLayout>
              <c:xMode val="factor"/>
              <c:yMode val="factor"/>
              <c:x val="-0.02525"/>
              <c:y val="-0.00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401997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666750</xdr:colOff>
      <xdr:row>55</xdr:row>
      <xdr:rowOff>114300</xdr:rowOff>
    </xdr:from>
    <xdr:to>
      <xdr:col>36</xdr:col>
      <xdr:colOff>323850</xdr:colOff>
      <xdr:row>83</xdr:row>
      <xdr:rowOff>9525</xdr:rowOff>
    </xdr:to>
    <xdr:graphicFrame>
      <xdr:nvGraphicFramePr>
        <xdr:cNvPr id="1" name="Диаграмма 4"/>
        <xdr:cNvGraphicFramePr/>
      </xdr:nvGraphicFramePr>
      <xdr:xfrm>
        <a:off x="7267575" y="9553575"/>
        <a:ext cx="6972300" cy="4429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26</xdr:col>
      <xdr:colOff>0</xdr:colOff>
      <xdr:row>84</xdr:row>
      <xdr:rowOff>95250</xdr:rowOff>
    </xdr:from>
    <xdr:to>
      <xdr:col>38</xdr:col>
      <xdr:colOff>238125</xdr:colOff>
      <xdr:row>114</xdr:row>
      <xdr:rowOff>9525</xdr:rowOff>
    </xdr:to>
    <xdr:graphicFrame>
      <xdr:nvGraphicFramePr>
        <xdr:cNvPr id="2" name="Диаграмма 6"/>
        <xdr:cNvGraphicFramePr/>
      </xdr:nvGraphicFramePr>
      <xdr:xfrm>
        <a:off x="7296150" y="14230350"/>
        <a:ext cx="8248650" cy="4772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25</xdr:col>
      <xdr:colOff>695325</xdr:colOff>
      <xdr:row>115</xdr:row>
      <xdr:rowOff>19050</xdr:rowOff>
    </xdr:from>
    <xdr:to>
      <xdr:col>38</xdr:col>
      <xdr:colOff>228600</xdr:colOff>
      <xdr:row>151</xdr:row>
      <xdr:rowOff>9525</xdr:rowOff>
    </xdr:to>
    <xdr:graphicFrame>
      <xdr:nvGraphicFramePr>
        <xdr:cNvPr id="3" name="Диаграмма 8"/>
        <xdr:cNvGraphicFramePr/>
      </xdr:nvGraphicFramePr>
      <xdr:xfrm>
        <a:off x="7296150" y="19173825"/>
        <a:ext cx="8239125" cy="58197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584"/>
  <sheetViews>
    <sheetView tabSelected="1" zoomScalePageLayoutView="0" workbookViewId="0" topLeftCell="A1">
      <selection activeCell="Z35" sqref="Z35"/>
    </sheetView>
  </sheetViews>
  <sheetFormatPr defaultColWidth="9.00390625" defaultRowHeight="12.75"/>
  <cols>
    <col min="1" max="1" width="25.25390625" style="2" bestFit="1" customWidth="1"/>
    <col min="2" max="2" width="27.375" style="2" bestFit="1" customWidth="1"/>
    <col min="3" max="3" width="5.875" style="3" bestFit="1" customWidth="1"/>
    <col min="4" max="4" width="5.25390625" style="2" bestFit="1" customWidth="1"/>
    <col min="5" max="5" width="30.25390625" style="2" hidden="1" customWidth="1"/>
    <col min="6" max="6" width="13.75390625" style="2" customWidth="1"/>
    <col min="7" max="7" width="11.625" style="2" hidden="1" customWidth="1"/>
    <col min="8" max="9" width="5.625" style="2" hidden="1" customWidth="1"/>
    <col min="10" max="10" width="5.625" style="4" hidden="1" customWidth="1"/>
    <col min="11" max="19" width="5.625" style="2" hidden="1" customWidth="1"/>
    <col min="20" max="20" width="8.875" style="9" hidden="1" customWidth="1"/>
    <col min="21" max="21" width="9.125" style="10" customWidth="1"/>
    <col min="22" max="25" width="5.125" style="5" hidden="1" customWidth="1"/>
    <col min="26" max="26" width="9.125" style="5" customWidth="1"/>
    <col min="27" max="27" width="13.25390625" style="5" bestFit="1" customWidth="1"/>
    <col min="28" max="28" width="2.375" style="5" bestFit="1" customWidth="1"/>
    <col min="29" max="29" width="8.25390625" style="5" customWidth="1"/>
    <col min="30" max="30" width="7.25390625" style="5" customWidth="1"/>
    <col min="31" max="31" width="10.125" style="1" customWidth="1"/>
    <col min="32" max="16384" width="9.125" style="1" customWidth="1"/>
  </cols>
  <sheetData>
    <row r="1" spans="1:25" s="5" customFormat="1" ht="23.25" customHeight="1">
      <c r="A1" s="89" t="s">
        <v>4</v>
      </c>
      <c r="B1" s="89" t="s">
        <v>0</v>
      </c>
      <c r="C1" s="89" t="s">
        <v>1</v>
      </c>
      <c r="D1" s="88" t="s">
        <v>2</v>
      </c>
      <c r="E1" s="89"/>
      <c r="F1" s="91" t="s">
        <v>6</v>
      </c>
      <c r="G1" s="84" t="s">
        <v>5</v>
      </c>
      <c r="H1" s="86" t="s">
        <v>3</v>
      </c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8" t="s">
        <v>8</v>
      </c>
      <c r="U1" s="88" t="s">
        <v>7</v>
      </c>
      <c r="V1" s="90" t="s">
        <v>9</v>
      </c>
      <c r="W1" s="74" t="s">
        <v>10</v>
      </c>
      <c r="X1" s="74" t="s">
        <v>11</v>
      </c>
      <c r="Y1" s="74" t="s">
        <v>12</v>
      </c>
    </row>
    <row r="2" spans="1:25" s="8" customFormat="1" ht="23.25" customHeight="1">
      <c r="A2" s="89"/>
      <c r="B2" s="89"/>
      <c r="C2" s="89"/>
      <c r="D2" s="88"/>
      <c r="E2" s="89"/>
      <c r="F2" s="85"/>
      <c r="G2" s="85"/>
      <c r="H2" s="6">
        <v>1</v>
      </c>
      <c r="I2" s="6">
        <v>2</v>
      </c>
      <c r="J2" s="7">
        <v>3</v>
      </c>
      <c r="K2" s="6">
        <v>4</v>
      </c>
      <c r="L2" s="6">
        <v>5</v>
      </c>
      <c r="M2" s="6">
        <v>6</v>
      </c>
      <c r="N2" s="6">
        <v>7</v>
      </c>
      <c r="O2" s="6">
        <v>8</v>
      </c>
      <c r="P2" s="6">
        <v>9</v>
      </c>
      <c r="Q2" s="6">
        <v>10</v>
      </c>
      <c r="R2" s="6">
        <v>11</v>
      </c>
      <c r="S2" s="6">
        <v>12</v>
      </c>
      <c r="T2" s="89"/>
      <c r="U2" s="89"/>
      <c r="V2" s="90"/>
      <c r="W2" s="74"/>
      <c r="X2" s="74"/>
      <c r="Y2" s="74"/>
    </row>
    <row r="3" spans="1:25" ht="15.75" customHeight="1">
      <c r="A3" s="2" t="s">
        <v>86</v>
      </c>
      <c r="B3" s="2" t="s">
        <v>87</v>
      </c>
      <c r="C3" s="3">
        <v>9</v>
      </c>
      <c r="D3" s="2">
        <v>1</v>
      </c>
      <c r="F3" s="2">
        <v>9</v>
      </c>
      <c r="G3" s="2">
        <v>1</v>
      </c>
      <c r="H3" s="2">
        <v>1</v>
      </c>
      <c r="I3" s="2">
        <v>1</v>
      </c>
      <c r="J3" s="4">
        <v>1</v>
      </c>
      <c r="K3" s="2">
        <v>1</v>
      </c>
      <c r="L3" s="2">
        <v>1</v>
      </c>
      <c r="M3" s="2">
        <v>1</v>
      </c>
      <c r="N3" s="2">
        <v>2</v>
      </c>
      <c r="O3" s="2">
        <v>3</v>
      </c>
      <c r="P3" s="2">
        <v>3</v>
      </c>
      <c r="Q3" s="2">
        <v>5</v>
      </c>
      <c r="R3" s="2">
        <v>0</v>
      </c>
      <c r="S3" s="2">
        <v>0</v>
      </c>
      <c r="T3" s="9">
        <f>SUM(H3:S3)</f>
        <v>19</v>
      </c>
      <c r="U3" s="10">
        <f>SUM(V3:Y3)</f>
        <v>10</v>
      </c>
      <c r="V3" s="5">
        <f>IF(AND(T3&gt;0,T3&lt;3),1,IF(AND(T3&gt;0,T3&lt;4),2,IF(AND(T3&gt;0,T3&lt;6),3,"")))</f>
      </c>
      <c r="W3" s="5">
        <f>IF(AND(T3&gt;5,T3&lt;7),4,IF(AND(T3&gt;5,T3&lt;9),5,IF(AND(T3&gt;5,T3&lt;10),6,"")))</f>
      </c>
      <c r="X3" s="5">
        <f>IF(AND(T3&gt;9,T3&lt;12),7,IF(AND(T3&gt;9,T3&lt;14),8,IF(AND(T3&gt;9,T3&lt;17),9,"")))</f>
      </c>
      <c r="Y3" s="5">
        <f>IF(AND(T3&gt;16,T3&lt;22),10,IF(AND(T3&gt;16,T3&lt;28),11,IF(AND(T3&gt;16,T3&lt;30),12,"")))</f>
        <v>10</v>
      </c>
    </row>
    <row r="4" spans="4:25" ht="13.5" thickBot="1">
      <c r="D4" s="2">
        <v>2</v>
      </c>
      <c r="F4" s="2">
        <v>4</v>
      </c>
      <c r="G4" s="2">
        <v>2</v>
      </c>
      <c r="H4" s="2">
        <v>1</v>
      </c>
      <c r="I4" s="2">
        <v>1</v>
      </c>
      <c r="J4" s="4">
        <v>1</v>
      </c>
      <c r="K4" s="2">
        <v>1</v>
      </c>
      <c r="L4" s="2">
        <v>1</v>
      </c>
      <c r="M4" s="2">
        <v>1</v>
      </c>
      <c r="N4" s="2">
        <v>2</v>
      </c>
      <c r="O4" s="2">
        <v>3</v>
      </c>
      <c r="P4" s="2">
        <v>0</v>
      </c>
      <c r="Q4" s="2">
        <v>0</v>
      </c>
      <c r="R4" s="2">
        <v>0</v>
      </c>
      <c r="S4" s="2">
        <v>0</v>
      </c>
      <c r="T4" s="9">
        <f aca="true" t="shared" si="0" ref="T4:T67">SUM(H4:S4)</f>
        <v>11</v>
      </c>
      <c r="U4" s="10">
        <f aca="true" t="shared" si="1" ref="U4:U67">SUM(V4:Y4)</f>
        <v>7</v>
      </c>
      <c r="V4" s="5">
        <f aca="true" t="shared" si="2" ref="V4:V67">IF(AND(T4&gt;0,T4&lt;3),1,IF(AND(T4&gt;0,T4&lt;4),2,IF(AND(T4&gt;0,T4&lt;6),3,"")))</f>
      </c>
      <c r="W4" s="5">
        <f aca="true" t="shared" si="3" ref="W4:W67">IF(AND(T4&gt;5,T4&lt;7),4,IF(AND(T4&gt;5,T4&lt;9),5,IF(AND(T4&gt;5,T4&lt;10),6,"")))</f>
      </c>
      <c r="X4" s="5">
        <f aca="true" t="shared" si="4" ref="X4:X67">IF(AND(T4&gt;9,T4&lt;12),7,IF(AND(T4&gt;9,T4&lt;14),8,IF(AND(T4&gt;9,T4&lt;17),9,"")))</f>
        <v>7</v>
      </c>
      <c r="Y4" s="5">
        <f aca="true" t="shared" si="5" ref="Y4:Y67">IF(AND(T4&gt;16,T4&lt;22),10,IF(AND(T4&gt;16,T4&lt;28),11,IF(AND(T4&gt;16,T4&lt;30),12,"")))</f>
      </c>
    </row>
    <row r="5" spans="4:35" ht="12.75">
      <c r="D5" s="2">
        <v>3</v>
      </c>
      <c r="F5" s="2">
        <v>3</v>
      </c>
      <c r="G5" s="2">
        <v>2</v>
      </c>
      <c r="H5" s="2">
        <v>1</v>
      </c>
      <c r="I5" s="2">
        <v>1</v>
      </c>
      <c r="J5" s="4">
        <v>1</v>
      </c>
      <c r="K5" s="2">
        <v>1</v>
      </c>
      <c r="L5" s="2">
        <v>1</v>
      </c>
      <c r="M5" s="2">
        <v>1</v>
      </c>
      <c r="N5" s="2">
        <v>1</v>
      </c>
      <c r="O5" s="2">
        <v>0</v>
      </c>
      <c r="P5" s="2">
        <v>0</v>
      </c>
      <c r="Q5" s="2">
        <v>0</v>
      </c>
      <c r="R5" s="2">
        <v>0</v>
      </c>
      <c r="S5" s="2">
        <v>0</v>
      </c>
      <c r="T5" s="9">
        <f t="shared" si="0"/>
        <v>7</v>
      </c>
      <c r="U5" s="10">
        <f t="shared" si="1"/>
        <v>5</v>
      </c>
      <c r="V5" s="5">
        <f t="shared" si="2"/>
      </c>
      <c r="W5" s="5">
        <f t="shared" si="3"/>
        <v>5</v>
      </c>
      <c r="X5" s="5">
        <f t="shared" si="4"/>
      </c>
      <c r="Y5" s="5">
        <f t="shared" si="5"/>
      </c>
      <c r="AC5" s="75" t="s">
        <v>24</v>
      </c>
      <c r="AD5" s="68"/>
      <c r="AE5" s="72"/>
      <c r="AG5" s="76" t="s">
        <v>20</v>
      </c>
      <c r="AH5" s="77"/>
      <c r="AI5" s="78"/>
    </row>
    <row r="6" spans="4:35" ht="14.25">
      <c r="D6" s="2">
        <v>4</v>
      </c>
      <c r="F6" s="2">
        <v>4</v>
      </c>
      <c r="G6" s="2">
        <v>1</v>
      </c>
      <c r="H6" s="2">
        <v>1</v>
      </c>
      <c r="I6" s="2">
        <v>1</v>
      </c>
      <c r="J6" s="4">
        <v>1</v>
      </c>
      <c r="K6" s="2">
        <v>1</v>
      </c>
      <c r="L6" s="2">
        <v>1</v>
      </c>
      <c r="M6" s="2">
        <v>1</v>
      </c>
      <c r="N6" s="2">
        <v>0</v>
      </c>
      <c r="O6" s="2">
        <v>3</v>
      </c>
      <c r="P6" s="2">
        <v>0</v>
      </c>
      <c r="Q6" s="2">
        <v>0</v>
      </c>
      <c r="R6" s="2">
        <v>0</v>
      </c>
      <c r="S6" s="2">
        <v>0</v>
      </c>
      <c r="T6" s="9">
        <f t="shared" si="0"/>
        <v>9</v>
      </c>
      <c r="U6" s="10">
        <f t="shared" si="1"/>
        <v>6</v>
      </c>
      <c r="V6" s="5">
        <f t="shared" si="2"/>
      </c>
      <c r="W6" s="5">
        <f t="shared" si="3"/>
        <v>6</v>
      </c>
      <c r="X6" s="5">
        <f t="shared" si="4"/>
      </c>
      <c r="Y6" s="5">
        <f t="shared" si="5"/>
      </c>
      <c r="AA6" s="11" t="s">
        <v>9</v>
      </c>
      <c r="AB6" s="12" t="s">
        <v>14</v>
      </c>
      <c r="AC6" s="49">
        <f>COUNT(V3:V2000)</f>
        <v>18</v>
      </c>
      <c r="AD6" s="21" t="s">
        <v>13</v>
      </c>
      <c r="AE6" s="45">
        <f>AC6/$AC$10</f>
        <v>0.07317073170731707</v>
      </c>
      <c r="AG6" s="44">
        <f>SUM(AC19:AC21)</f>
        <v>30</v>
      </c>
      <c r="AH6" s="22" t="s">
        <v>13</v>
      </c>
      <c r="AI6" s="45">
        <f>AG6/$AC$31</f>
        <v>0.12195121951219512</v>
      </c>
    </row>
    <row r="7" spans="4:35" ht="14.25">
      <c r="D7" s="2">
        <v>5</v>
      </c>
      <c r="F7" s="2">
        <v>3</v>
      </c>
      <c r="G7" s="2">
        <v>2</v>
      </c>
      <c r="H7" s="2">
        <v>1</v>
      </c>
      <c r="I7" s="2">
        <v>1</v>
      </c>
      <c r="J7" s="4">
        <v>1</v>
      </c>
      <c r="K7" s="2">
        <v>1</v>
      </c>
      <c r="L7" s="2">
        <v>1</v>
      </c>
      <c r="M7" s="2">
        <v>1</v>
      </c>
      <c r="N7" s="2">
        <v>0</v>
      </c>
      <c r="O7" s="2">
        <v>0</v>
      </c>
      <c r="P7" s="2">
        <v>0</v>
      </c>
      <c r="Q7" s="2">
        <v>0</v>
      </c>
      <c r="R7" s="2">
        <v>0</v>
      </c>
      <c r="S7" s="2">
        <v>0</v>
      </c>
      <c r="T7" s="9">
        <f t="shared" si="0"/>
        <v>6</v>
      </c>
      <c r="U7" s="10">
        <f t="shared" si="1"/>
        <v>4</v>
      </c>
      <c r="V7" s="5">
        <f t="shared" si="2"/>
      </c>
      <c r="W7" s="5">
        <f t="shared" si="3"/>
        <v>4</v>
      </c>
      <c r="X7" s="5">
        <f t="shared" si="4"/>
      </c>
      <c r="Y7" s="5">
        <f t="shared" si="5"/>
      </c>
      <c r="AA7" s="11" t="s">
        <v>10</v>
      </c>
      <c r="AB7" s="12" t="s">
        <v>14</v>
      </c>
      <c r="AC7" s="49">
        <f>COUNT(W3:W2000)</f>
        <v>90</v>
      </c>
      <c r="AD7" s="21" t="s">
        <v>13</v>
      </c>
      <c r="AE7" s="45">
        <f>AC7/$AC$10</f>
        <v>0.36585365853658536</v>
      </c>
      <c r="AG7" s="44">
        <f>SUM(AC22:AC24)</f>
        <v>90</v>
      </c>
      <c r="AH7" s="22" t="s">
        <v>13</v>
      </c>
      <c r="AI7" s="45">
        <f>AG7/$AC$31</f>
        <v>0.36585365853658536</v>
      </c>
    </row>
    <row r="8" spans="4:35" ht="14.25">
      <c r="D8" s="2">
        <v>6</v>
      </c>
      <c r="F8" s="2">
        <v>6</v>
      </c>
      <c r="G8" s="2">
        <v>1</v>
      </c>
      <c r="H8" s="2">
        <v>1</v>
      </c>
      <c r="I8" s="2">
        <v>1</v>
      </c>
      <c r="J8" s="4">
        <v>1</v>
      </c>
      <c r="K8" s="2">
        <v>1</v>
      </c>
      <c r="L8" s="2">
        <v>1</v>
      </c>
      <c r="M8" s="2">
        <v>1</v>
      </c>
      <c r="N8" s="2">
        <v>2</v>
      </c>
      <c r="O8" s="2">
        <v>3</v>
      </c>
      <c r="P8" s="2">
        <v>3</v>
      </c>
      <c r="Q8" s="2">
        <v>0</v>
      </c>
      <c r="R8" s="2">
        <v>0</v>
      </c>
      <c r="S8" s="2">
        <v>0</v>
      </c>
      <c r="T8" s="9">
        <f t="shared" si="0"/>
        <v>14</v>
      </c>
      <c r="U8" s="10">
        <f t="shared" si="1"/>
        <v>9</v>
      </c>
      <c r="V8" s="5">
        <f t="shared" si="2"/>
      </c>
      <c r="W8" s="5">
        <f t="shared" si="3"/>
      </c>
      <c r="X8" s="5">
        <f t="shared" si="4"/>
        <v>9</v>
      </c>
      <c r="Y8" s="5">
        <f t="shared" si="5"/>
      </c>
      <c r="AA8" s="11" t="s">
        <v>11</v>
      </c>
      <c r="AB8" s="12" t="s">
        <v>14</v>
      </c>
      <c r="AC8" s="49">
        <f>COUNT(X3:X2000)</f>
        <v>86</v>
      </c>
      <c r="AD8" s="21" t="s">
        <v>13</v>
      </c>
      <c r="AE8" s="45">
        <f>AC8/$AC$10</f>
        <v>0.34959349593495936</v>
      </c>
      <c r="AG8" s="44">
        <f>SUM(AC25:AC27)</f>
        <v>78</v>
      </c>
      <c r="AH8" s="22" t="s">
        <v>13</v>
      </c>
      <c r="AI8" s="45">
        <f>AG8/$AC$31</f>
        <v>0.3170731707317073</v>
      </c>
    </row>
    <row r="9" spans="1:35" ht="15" thickBot="1">
      <c r="A9" s="2" t="s">
        <v>86</v>
      </c>
      <c r="B9" s="2" t="s">
        <v>88</v>
      </c>
      <c r="C9" s="3">
        <v>9</v>
      </c>
      <c r="D9" s="2">
        <v>1</v>
      </c>
      <c r="F9" s="2">
        <v>9</v>
      </c>
      <c r="G9" s="2">
        <v>1</v>
      </c>
      <c r="H9" s="2">
        <v>1</v>
      </c>
      <c r="I9" s="2">
        <v>1</v>
      </c>
      <c r="J9" s="4">
        <v>1</v>
      </c>
      <c r="K9" s="2">
        <v>1</v>
      </c>
      <c r="L9" s="2">
        <v>1</v>
      </c>
      <c r="M9" s="2">
        <v>1</v>
      </c>
      <c r="N9" s="2">
        <v>2</v>
      </c>
      <c r="O9" s="2">
        <v>3</v>
      </c>
      <c r="P9" s="2">
        <v>2</v>
      </c>
      <c r="Q9" s="2">
        <v>3</v>
      </c>
      <c r="R9" s="2">
        <v>0</v>
      </c>
      <c r="S9" s="2">
        <v>0</v>
      </c>
      <c r="T9" s="9">
        <f t="shared" si="0"/>
        <v>16</v>
      </c>
      <c r="U9" s="10">
        <f t="shared" si="1"/>
        <v>9</v>
      </c>
      <c r="V9" s="5">
        <f t="shared" si="2"/>
      </c>
      <c r="W9" s="5">
        <f t="shared" si="3"/>
      </c>
      <c r="X9" s="5">
        <f t="shared" si="4"/>
        <v>9</v>
      </c>
      <c r="Y9" s="5">
        <f t="shared" si="5"/>
      </c>
      <c r="AA9" s="11" t="s">
        <v>12</v>
      </c>
      <c r="AB9" s="12" t="s">
        <v>14</v>
      </c>
      <c r="AC9" s="50">
        <f>COUNT(Y3:Y2000)</f>
        <v>52</v>
      </c>
      <c r="AD9" s="51" t="s">
        <v>13</v>
      </c>
      <c r="AE9" s="48">
        <f>AC9/$AC$10</f>
        <v>0.21138211382113822</v>
      </c>
      <c r="AG9" s="46">
        <f>SUM(AC28:AC30)</f>
        <v>48</v>
      </c>
      <c r="AH9" s="47" t="s">
        <v>13</v>
      </c>
      <c r="AI9" s="48">
        <f>AG9/$AC$31</f>
        <v>0.1951219512195122</v>
      </c>
    </row>
    <row r="10" spans="4:30" ht="14.25">
      <c r="D10" s="2">
        <v>2</v>
      </c>
      <c r="F10" s="2">
        <v>3</v>
      </c>
      <c r="G10" s="2">
        <v>2</v>
      </c>
      <c r="H10" s="2">
        <v>1</v>
      </c>
      <c r="I10" s="2">
        <v>0</v>
      </c>
      <c r="J10" s="4">
        <v>1</v>
      </c>
      <c r="K10" s="2">
        <v>0</v>
      </c>
      <c r="L10" s="2">
        <v>0</v>
      </c>
      <c r="M10" s="2">
        <v>1</v>
      </c>
      <c r="N10" s="2">
        <v>0</v>
      </c>
      <c r="O10" s="2">
        <v>0</v>
      </c>
      <c r="P10" s="2">
        <v>0</v>
      </c>
      <c r="Q10" s="2">
        <v>0</v>
      </c>
      <c r="R10" s="2">
        <v>0</v>
      </c>
      <c r="S10" s="2">
        <v>0</v>
      </c>
      <c r="T10" s="9">
        <f t="shared" si="0"/>
        <v>3</v>
      </c>
      <c r="U10" s="10">
        <f t="shared" si="1"/>
        <v>2</v>
      </c>
      <c r="V10" s="5">
        <f t="shared" si="2"/>
        <v>2</v>
      </c>
      <c r="W10" s="5">
        <f t="shared" si="3"/>
      </c>
      <c r="X10" s="5">
        <f t="shared" si="4"/>
      </c>
      <c r="Y10" s="5">
        <f t="shared" si="5"/>
      </c>
      <c r="AA10" s="13" t="s">
        <v>16</v>
      </c>
      <c r="AB10" s="14" t="s">
        <v>14</v>
      </c>
      <c r="AC10" s="16">
        <f>SUM(AC6:AC9)</f>
        <v>246</v>
      </c>
      <c r="AD10" s="15" t="s">
        <v>13</v>
      </c>
    </row>
    <row r="11" spans="4:34" ht="15">
      <c r="D11" s="2">
        <v>3</v>
      </c>
      <c r="F11" s="2">
        <v>3</v>
      </c>
      <c r="G11" s="2">
        <v>1</v>
      </c>
      <c r="H11" s="2">
        <v>1</v>
      </c>
      <c r="I11" s="2">
        <v>1</v>
      </c>
      <c r="J11" s="4">
        <v>0</v>
      </c>
      <c r="K11" s="2">
        <v>1</v>
      </c>
      <c r="L11" s="2">
        <v>1</v>
      </c>
      <c r="M11" s="2">
        <v>1</v>
      </c>
      <c r="N11" s="2">
        <v>0</v>
      </c>
      <c r="O11" s="2">
        <v>0</v>
      </c>
      <c r="P11" s="2">
        <v>3</v>
      </c>
      <c r="Q11" s="2">
        <v>0</v>
      </c>
      <c r="R11" s="2">
        <v>0</v>
      </c>
      <c r="S11" s="2">
        <v>0</v>
      </c>
      <c r="T11" s="9">
        <f t="shared" si="0"/>
        <v>8</v>
      </c>
      <c r="U11" s="10">
        <f t="shared" si="1"/>
        <v>5</v>
      </c>
      <c r="V11" s="5">
        <f t="shared" si="2"/>
      </c>
      <c r="W11" s="5">
        <f t="shared" si="3"/>
        <v>5</v>
      </c>
      <c r="X11" s="5">
        <f t="shared" si="4"/>
      </c>
      <c r="Y11" s="5">
        <f t="shared" si="5"/>
      </c>
      <c r="AA11" s="19" t="s">
        <v>15</v>
      </c>
      <c r="AB11" s="19" t="s">
        <v>14</v>
      </c>
      <c r="AC11" s="19">
        <f>IF(AC10=0,"",ROUND(SUM(U3:U2000)/SUM(AC6:AC9),2))</f>
        <v>6.9</v>
      </c>
      <c r="AD11" s="20">
        <f>AC11/12</f>
        <v>0.5750000000000001</v>
      </c>
      <c r="AG11" s="19">
        <f>ROUND(SUM(F3:F2000)/AC31,2)</f>
        <v>6.7</v>
      </c>
      <c r="AH11" s="20">
        <f>AG11/12</f>
        <v>0.5583333333333333</v>
      </c>
    </row>
    <row r="12" spans="4:25" ht="12.75">
      <c r="D12" s="2">
        <v>4</v>
      </c>
      <c r="F12" s="2">
        <v>5</v>
      </c>
      <c r="G12" s="2">
        <v>1</v>
      </c>
      <c r="H12" s="2">
        <v>1</v>
      </c>
      <c r="I12" s="2">
        <v>1</v>
      </c>
      <c r="J12" s="4">
        <v>1</v>
      </c>
      <c r="K12" s="2">
        <v>1</v>
      </c>
      <c r="L12" s="2">
        <v>1</v>
      </c>
      <c r="M12" s="2">
        <v>1</v>
      </c>
      <c r="N12" s="2">
        <v>0</v>
      </c>
      <c r="O12" s="2">
        <v>0</v>
      </c>
      <c r="P12" s="2">
        <v>0</v>
      </c>
      <c r="Q12" s="2">
        <v>0</v>
      </c>
      <c r="R12" s="2">
        <v>0</v>
      </c>
      <c r="S12" s="2">
        <v>0</v>
      </c>
      <c r="T12" s="9">
        <f t="shared" si="0"/>
        <v>6</v>
      </c>
      <c r="U12" s="10">
        <f t="shared" si="1"/>
        <v>4</v>
      </c>
      <c r="V12" s="5">
        <f t="shared" si="2"/>
      </c>
      <c r="W12" s="5">
        <f t="shared" si="3"/>
        <v>4</v>
      </c>
      <c r="X12" s="5">
        <f t="shared" si="4"/>
      </c>
      <c r="Y12" s="5">
        <f t="shared" si="5"/>
      </c>
    </row>
    <row r="13" spans="4:25" ht="12.75">
      <c r="D13" s="2">
        <v>5</v>
      </c>
      <c r="F13" s="2">
        <v>5</v>
      </c>
      <c r="G13" s="2">
        <v>2</v>
      </c>
      <c r="H13" s="2">
        <v>1</v>
      </c>
      <c r="I13" s="2">
        <v>0</v>
      </c>
      <c r="J13" s="4">
        <v>0</v>
      </c>
      <c r="K13" s="2">
        <v>0</v>
      </c>
      <c r="L13" s="2">
        <v>1</v>
      </c>
      <c r="M13" s="2">
        <v>0</v>
      </c>
      <c r="N13" s="2">
        <v>1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  <c r="T13" s="9">
        <f t="shared" si="0"/>
        <v>3</v>
      </c>
      <c r="U13" s="10">
        <f t="shared" si="1"/>
        <v>2</v>
      </c>
      <c r="V13" s="5">
        <f t="shared" si="2"/>
        <v>2</v>
      </c>
      <c r="W13" s="5">
        <f t="shared" si="3"/>
      </c>
      <c r="X13" s="5">
        <f t="shared" si="4"/>
      </c>
      <c r="Y13" s="5">
        <f t="shared" si="5"/>
      </c>
    </row>
    <row r="14" spans="4:32" ht="15">
      <c r="D14" s="2">
        <v>6</v>
      </c>
      <c r="F14" s="2">
        <v>5</v>
      </c>
      <c r="G14" s="2">
        <v>1</v>
      </c>
      <c r="H14" s="2">
        <v>1</v>
      </c>
      <c r="I14" s="2">
        <v>1</v>
      </c>
      <c r="J14" s="4">
        <v>1</v>
      </c>
      <c r="K14" s="2">
        <v>1</v>
      </c>
      <c r="L14" s="2">
        <v>1</v>
      </c>
      <c r="M14" s="2">
        <v>1</v>
      </c>
      <c r="N14" s="2">
        <v>0</v>
      </c>
      <c r="O14" s="2">
        <v>0</v>
      </c>
      <c r="P14" s="2">
        <v>3</v>
      </c>
      <c r="Q14" s="2">
        <v>0</v>
      </c>
      <c r="R14" s="2">
        <v>0</v>
      </c>
      <c r="S14" s="2">
        <v>0</v>
      </c>
      <c r="T14" s="9">
        <f t="shared" si="0"/>
        <v>9</v>
      </c>
      <c r="U14" s="10">
        <f t="shared" si="1"/>
        <v>6</v>
      </c>
      <c r="V14" s="5">
        <f t="shared" si="2"/>
      </c>
      <c r="W14" s="5">
        <f t="shared" si="3"/>
        <v>6</v>
      </c>
      <c r="X14" s="5">
        <f t="shared" si="4"/>
      </c>
      <c r="Y14" s="5">
        <f t="shared" si="5"/>
      </c>
      <c r="AA14" s="5" t="s">
        <v>18</v>
      </c>
      <c r="AF14" s="55">
        <f>COUNT(G3:G2000)</f>
        <v>246</v>
      </c>
    </row>
    <row r="15" spans="4:25" ht="13.5" thickBot="1">
      <c r="D15" s="2">
        <v>7</v>
      </c>
      <c r="F15" s="2">
        <v>7</v>
      </c>
      <c r="G15" s="2">
        <v>1</v>
      </c>
      <c r="H15" s="2">
        <v>1</v>
      </c>
      <c r="I15" s="2">
        <v>0</v>
      </c>
      <c r="J15" s="4">
        <v>1</v>
      </c>
      <c r="K15" s="2">
        <v>1</v>
      </c>
      <c r="L15" s="2">
        <v>1</v>
      </c>
      <c r="M15" s="2">
        <v>1</v>
      </c>
      <c r="N15" s="2">
        <v>0</v>
      </c>
      <c r="O15" s="2">
        <v>0</v>
      </c>
      <c r="P15" s="2">
        <v>0</v>
      </c>
      <c r="Q15" s="2">
        <v>2</v>
      </c>
      <c r="R15" s="2">
        <v>0</v>
      </c>
      <c r="S15" s="2">
        <v>0</v>
      </c>
      <c r="T15" s="9">
        <f t="shared" si="0"/>
        <v>7</v>
      </c>
      <c r="U15" s="10">
        <f t="shared" si="1"/>
        <v>5</v>
      </c>
      <c r="V15" s="5">
        <f t="shared" si="2"/>
      </c>
      <c r="W15" s="5">
        <f t="shared" si="3"/>
        <v>5</v>
      </c>
      <c r="X15" s="5">
        <f t="shared" si="4"/>
      </c>
      <c r="Y15" s="5">
        <f t="shared" si="5"/>
      </c>
    </row>
    <row r="16" spans="4:32" ht="13.5" thickBot="1">
      <c r="D16" s="2">
        <v>8</v>
      </c>
      <c r="F16" s="2">
        <v>7</v>
      </c>
      <c r="G16" s="2">
        <v>1</v>
      </c>
      <c r="H16" s="2">
        <v>1</v>
      </c>
      <c r="I16" s="2">
        <v>1</v>
      </c>
      <c r="J16" s="4">
        <v>1</v>
      </c>
      <c r="K16" s="2">
        <v>0</v>
      </c>
      <c r="L16" s="2">
        <v>1</v>
      </c>
      <c r="M16" s="2">
        <v>1</v>
      </c>
      <c r="N16" s="2">
        <v>0</v>
      </c>
      <c r="O16" s="2">
        <v>0</v>
      </c>
      <c r="P16" s="2">
        <v>0</v>
      </c>
      <c r="Q16" s="2">
        <v>0</v>
      </c>
      <c r="R16" s="2">
        <v>0</v>
      </c>
      <c r="S16" s="2">
        <v>0</v>
      </c>
      <c r="T16" s="9">
        <f t="shared" si="0"/>
        <v>5</v>
      </c>
      <c r="U16" s="10">
        <f t="shared" si="1"/>
        <v>3</v>
      </c>
      <c r="V16" s="5">
        <f t="shared" si="2"/>
        <v>3</v>
      </c>
      <c r="W16" s="5">
        <f t="shared" si="3"/>
      </c>
      <c r="X16" s="5">
        <f t="shared" si="4"/>
      </c>
      <c r="Y16" s="5">
        <f t="shared" si="5"/>
      </c>
      <c r="AA16" s="75" t="s">
        <v>19</v>
      </c>
      <c r="AB16" s="80"/>
      <c r="AC16" s="70" t="s">
        <v>21</v>
      </c>
      <c r="AD16" s="80"/>
      <c r="AE16" s="82" t="s">
        <v>22</v>
      </c>
      <c r="AF16" s="26"/>
    </row>
    <row r="17" spans="4:35" ht="12.75">
      <c r="D17" s="2">
        <v>9</v>
      </c>
      <c r="F17" s="2">
        <v>10</v>
      </c>
      <c r="G17" s="2">
        <v>2</v>
      </c>
      <c r="H17" s="2">
        <v>1</v>
      </c>
      <c r="I17" s="2">
        <v>1</v>
      </c>
      <c r="J17" s="4">
        <v>1</v>
      </c>
      <c r="K17" s="2">
        <v>1</v>
      </c>
      <c r="L17" s="2">
        <v>1</v>
      </c>
      <c r="M17" s="2">
        <v>1</v>
      </c>
      <c r="N17" s="2">
        <v>2</v>
      </c>
      <c r="O17" s="2">
        <v>3</v>
      </c>
      <c r="P17" s="2">
        <v>3</v>
      </c>
      <c r="Q17" s="2">
        <v>3</v>
      </c>
      <c r="R17" s="2">
        <v>5</v>
      </c>
      <c r="S17" s="2">
        <v>3</v>
      </c>
      <c r="T17" s="9">
        <f t="shared" si="0"/>
        <v>25</v>
      </c>
      <c r="U17" s="10">
        <f t="shared" si="1"/>
        <v>11</v>
      </c>
      <c r="V17" s="5">
        <f t="shared" si="2"/>
      </c>
      <c r="W17" s="5">
        <f t="shared" si="3"/>
      </c>
      <c r="X17" s="5">
        <f t="shared" si="4"/>
      </c>
      <c r="Y17" s="5">
        <f t="shared" si="5"/>
        <v>11</v>
      </c>
      <c r="AA17" s="79"/>
      <c r="AB17" s="81"/>
      <c r="AC17" s="69"/>
      <c r="AD17" s="81"/>
      <c r="AE17" s="83"/>
      <c r="AF17" s="4"/>
      <c r="AG17" s="34" t="s">
        <v>41</v>
      </c>
      <c r="AH17" s="35" t="s">
        <v>42</v>
      </c>
      <c r="AI17" s="36" t="s">
        <v>43</v>
      </c>
    </row>
    <row r="18" spans="4:35" ht="12.75">
      <c r="D18" s="2">
        <v>10</v>
      </c>
      <c r="F18" s="2">
        <v>3</v>
      </c>
      <c r="G18" s="2">
        <v>2</v>
      </c>
      <c r="H18" s="2">
        <v>1</v>
      </c>
      <c r="I18" s="2">
        <v>0</v>
      </c>
      <c r="J18" s="4">
        <v>0</v>
      </c>
      <c r="K18" s="2">
        <v>1</v>
      </c>
      <c r="L18" s="2">
        <v>1</v>
      </c>
      <c r="M18" s="2">
        <v>1</v>
      </c>
      <c r="N18" s="2">
        <v>0</v>
      </c>
      <c r="O18" s="2">
        <v>0</v>
      </c>
      <c r="P18" s="2">
        <v>0</v>
      </c>
      <c r="Q18" s="2">
        <v>0</v>
      </c>
      <c r="R18" s="2">
        <v>0</v>
      </c>
      <c r="S18" s="2">
        <v>0</v>
      </c>
      <c r="T18" s="9">
        <f t="shared" si="0"/>
        <v>4</v>
      </c>
      <c r="U18" s="10">
        <f t="shared" si="1"/>
        <v>3</v>
      </c>
      <c r="V18" s="5">
        <f t="shared" si="2"/>
        <v>3</v>
      </c>
      <c r="W18" s="5">
        <f t="shared" si="3"/>
      </c>
      <c r="X18" s="5">
        <f t="shared" si="4"/>
      </c>
      <c r="Y18" s="5">
        <f t="shared" si="5"/>
      </c>
      <c r="AA18" s="27"/>
      <c r="AB18" s="17"/>
      <c r="AC18" s="17"/>
      <c r="AD18" s="17"/>
      <c r="AE18" s="2"/>
      <c r="AF18" s="4"/>
      <c r="AG18" s="37"/>
      <c r="AH18" s="18"/>
      <c r="AI18" s="38"/>
    </row>
    <row r="19" spans="4:35" ht="12.75">
      <c r="D19" s="2">
        <v>11</v>
      </c>
      <c r="F19" s="2">
        <v>12</v>
      </c>
      <c r="G19" s="2">
        <v>1</v>
      </c>
      <c r="H19" s="2">
        <v>1</v>
      </c>
      <c r="I19" s="2">
        <v>1</v>
      </c>
      <c r="J19" s="4">
        <v>1</v>
      </c>
      <c r="K19" s="2">
        <v>1</v>
      </c>
      <c r="L19" s="2">
        <v>1</v>
      </c>
      <c r="M19" s="2">
        <v>1</v>
      </c>
      <c r="N19" s="2">
        <v>2</v>
      </c>
      <c r="O19" s="2">
        <v>0</v>
      </c>
      <c r="P19" s="2">
        <v>3</v>
      </c>
      <c r="Q19" s="2">
        <v>5</v>
      </c>
      <c r="R19" s="2">
        <v>5</v>
      </c>
      <c r="S19" s="2">
        <v>3</v>
      </c>
      <c r="T19" s="9">
        <f t="shared" si="0"/>
        <v>24</v>
      </c>
      <c r="U19" s="10">
        <f t="shared" si="1"/>
        <v>11</v>
      </c>
      <c r="V19" s="5">
        <f t="shared" si="2"/>
      </c>
      <c r="W19" s="5">
        <f t="shared" si="3"/>
      </c>
      <c r="X19" s="5">
        <f t="shared" si="4"/>
      </c>
      <c r="Y19" s="5">
        <f t="shared" si="5"/>
        <v>11</v>
      </c>
      <c r="AA19" s="52">
        <v>1</v>
      </c>
      <c r="AB19" s="9"/>
      <c r="AC19" s="9">
        <f aca="true" t="shared" si="6" ref="AC19:AC30">COUNTIF($F$3:$F$2000,AA19)</f>
        <v>2</v>
      </c>
      <c r="AD19" s="25">
        <f>AC19/$AC$31</f>
        <v>0.008130081300813009</v>
      </c>
      <c r="AE19" s="18">
        <f aca="true" t="shared" si="7" ref="AE19:AE30">COUNTIF($U$3:$U$2000,AA19)</f>
        <v>1</v>
      </c>
      <c r="AF19" s="32">
        <f>AE19/$AE$31</f>
        <v>0.0040650406504065045</v>
      </c>
      <c r="AG19" s="53">
        <v>1</v>
      </c>
      <c r="AH19" s="18">
        <f>COUNTIF($T$3:$T$2000,AG19)</f>
        <v>0</v>
      </c>
      <c r="AI19" s="28">
        <f>AH19/$AH$48</f>
        <v>0</v>
      </c>
    </row>
    <row r="20" spans="4:35" ht="12.75">
      <c r="D20" s="2">
        <v>12</v>
      </c>
      <c r="F20" s="2">
        <v>3</v>
      </c>
      <c r="G20" s="2">
        <v>2</v>
      </c>
      <c r="H20" s="2">
        <v>1</v>
      </c>
      <c r="I20" s="2">
        <v>1</v>
      </c>
      <c r="J20" s="4">
        <v>0</v>
      </c>
      <c r="K20" s="2">
        <v>0</v>
      </c>
      <c r="L20" s="2">
        <v>1</v>
      </c>
      <c r="M20" s="2">
        <v>0</v>
      </c>
      <c r="N20" s="2">
        <v>0</v>
      </c>
      <c r="O20" s="2">
        <v>0</v>
      </c>
      <c r="P20" s="2">
        <v>0</v>
      </c>
      <c r="Q20" s="2">
        <v>0</v>
      </c>
      <c r="R20" s="2">
        <v>0</v>
      </c>
      <c r="S20" s="2">
        <v>0</v>
      </c>
      <c r="T20" s="9">
        <f t="shared" si="0"/>
        <v>3</v>
      </c>
      <c r="U20" s="10">
        <f t="shared" si="1"/>
        <v>2</v>
      </c>
      <c r="V20" s="5">
        <f t="shared" si="2"/>
        <v>2</v>
      </c>
      <c r="W20" s="5">
        <f t="shared" si="3"/>
      </c>
      <c r="X20" s="5">
        <f t="shared" si="4"/>
      </c>
      <c r="Y20" s="5">
        <f t="shared" si="5"/>
      </c>
      <c r="AA20" s="52">
        <v>2</v>
      </c>
      <c r="AB20" s="9"/>
      <c r="AC20" s="9">
        <f t="shared" si="6"/>
        <v>10</v>
      </c>
      <c r="AD20" s="25">
        <f aca="true" t="shared" si="8" ref="AD20:AD30">AC20/$AC$31</f>
        <v>0.04065040650406504</v>
      </c>
      <c r="AE20" s="18">
        <f t="shared" si="7"/>
        <v>3</v>
      </c>
      <c r="AF20" s="32">
        <f aca="true" t="shared" si="9" ref="AF20:AF30">AE20/$AE$31</f>
        <v>0.012195121951219513</v>
      </c>
      <c r="AG20" s="53">
        <v>2</v>
      </c>
      <c r="AH20" s="18">
        <f aca="true" t="shared" si="10" ref="AH20:AH47">COUNTIF($T$3:$T$2000,AG20)</f>
        <v>1</v>
      </c>
      <c r="AI20" s="28">
        <f aca="true" t="shared" si="11" ref="AI20:AI47">AH20/$AH$48</f>
        <v>0.0040650406504065045</v>
      </c>
    </row>
    <row r="21" spans="4:35" ht="12.75">
      <c r="D21" s="2">
        <v>13</v>
      </c>
      <c r="F21" s="2">
        <v>9</v>
      </c>
      <c r="G21" s="2">
        <v>1</v>
      </c>
      <c r="H21" s="2">
        <v>1</v>
      </c>
      <c r="I21" s="2">
        <v>0</v>
      </c>
      <c r="J21" s="4">
        <v>1</v>
      </c>
      <c r="K21" s="2">
        <v>1</v>
      </c>
      <c r="L21" s="2">
        <v>1</v>
      </c>
      <c r="M21" s="2">
        <v>1</v>
      </c>
      <c r="N21" s="2">
        <v>1</v>
      </c>
      <c r="O21" s="2">
        <v>0</v>
      </c>
      <c r="P21" s="2">
        <v>0</v>
      </c>
      <c r="Q21" s="2">
        <v>1</v>
      </c>
      <c r="R21" s="2">
        <v>0</v>
      </c>
      <c r="S21" s="2">
        <v>0</v>
      </c>
      <c r="T21" s="9">
        <f t="shared" si="0"/>
        <v>7</v>
      </c>
      <c r="U21" s="10">
        <f t="shared" si="1"/>
        <v>5</v>
      </c>
      <c r="V21" s="5">
        <f t="shared" si="2"/>
      </c>
      <c r="W21" s="5">
        <f t="shared" si="3"/>
        <v>5</v>
      </c>
      <c r="X21" s="5">
        <f t="shared" si="4"/>
      </c>
      <c r="Y21" s="5">
        <f t="shared" si="5"/>
      </c>
      <c r="AA21" s="52">
        <v>3</v>
      </c>
      <c r="AB21" s="9"/>
      <c r="AC21" s="9">
        <f t="shared" si="6"/>
        <v>18</v>
      </c>
      <c r="AD21" s="25">
        <f t="shared" si="8"/>
        <v>0.07317073170731707</v>
      </c>
      <c r="AE21" s="18">
        <f t="shared" si="7"/>
        <v>14</v>
      </c>
      <c r="AF21" s="32">
        <f t="shared" si="9"/>
        <v>0.056910569105691054</v>
      </c>
      <c r="AG21" s="53">
        <v>3</v>
      </c>
      <c r="AH21" s="18">
        <f t="shared" si="10"/>
        <v>3</v>
      </c>
      <c r="AI21" s="28">
        <f t="shared" si="11"/>
        <v>0.012195121951219513</v>
      </c>
    </row>
    <row r="22" spans="4:35" ht="12.75">
      <c r="D22" s="2">
        <v>14</v>
      </c>
      <c r="F22" s="2">
        <v>2</v>
      </c>
      <c r="G22" s="2">
        <v>1</v>
      </c>
      <c r="H22" s="2">
        <v>1</v>
      </c>
      <c r="I22" s="2">
        <v>1</v>
      </c>
      <c r="J22" s="4">
        <v>1</v>
      </c>
      <c r="K22" s="2">
        <v>1</v>
      </c>
      <c r="L22" s="2">
        <v>1</v>
      </c>
      <c r="M22" s="2">
        <v>1</v>
      </c>
      <c r="N22" s="2">
        <v>0</v>
      </c>
      <c r="O22" s="2">
        <v>0</v>
      </c>
      <c r="P22" s="2">
        <v>0</v>
      </c>
      <c r="Q22" s="2">
        <v>0</v>
      </c>
      <c r="R22" s="2">
        <v>0</v>
      </c>
      <c r="S22" s="2">
        <v>0</v>
      </c>
      <c r="T22" s="9">
        <f t="shared" si="0"/>
        <v>6</v>
      </c>
      <c r="U22" s="10">
        <f t="shared" si="1"/>
        <v>4</v>
      </c>
      <c r="V22" s="5">
        <f t="shared" si="2"/>
      </c>
      <c r="W22" s="5">
        <f t="shared" si="3"/>
        <v>4</v>
      </c>
      <c r="X22" s="5">
        <f t="shared" si="4"/>
      </c>
      <c r="Y22" s="5">
        <f t="shared" si="5"/>
      </c>
      <c r="AA22" s="52">
        <v>4</v>
      </c>
      <c r="AB22" s="9"/>
      <c r="AC22" s="9">
        <f t="shared" si="6"/>
        <v>28</v>
      </c>
      <c r="AD22" s="25">
        <f t="shared" si="8"/>
        <v>0.11382113821138211</v>
      </c>
      <c r="AE22" s="18">
        <f t="shared" si="7"/>
        <v>45</v>
      </c>
      <c r="AF22" s="32">
        <f t="shared" si="9"/>
        <v>0.18292682926829268</v>
      </c>
      <c r="AG22" s="53">
        <v>4</v>
      </c>
      <c r="AH22" s="18">
        <f t="shared" si="10"/>
        <v>4</v>
      </c>
      <c r="AI22" s="28">
        <f t="shared" si="11"/>
        <v>0.016260162601626018</v>
      </c>
    </row>
    <row r="23" spans="4:35" ht="12.75">
      <c r="D23" s="2">
        <v>15</v>
      </c>
      <c r="F23" s="2">
        <v>9</v>
      </c>
      <c r="G23" s="2">
        <v>2</v>
      </c>
      <c r="H23" s="2">
        <v>1</v>
      </c>
      <c r="I23" s="2">
        <v>1</v>
      </c>
      <c r="J23" s="4">
        <v>0</v>
      </c>
      <c r="K23" s="2">
        <v>0</v>
      </c>
      <c r="L23" s="2">
        <v>1</v>
      </c>
      <c r="M23" s="2">
        <v>1</v>
      </c>
      <c r="N23" s="2">
        <v>2</v>
      </c>
      <c r="O23" s="2">
        <v>0</v>
      </c>
      <c r="P23" s="2">
        <v>3</v>
      </c>
      <c r="Q23" s="2">
        <v>5</v>
      </c>
      <c r="R23" s="2">
        <v>5</v>
      </c>
      <c r="S23" s="2">
        <v>3</v>
      </c>
      <c r="T23" s="9">
        <f t="shared" si="0"/>
        <v>22</v>
      </c>
      <c r="U23" s="10">
        <f t="shared" si="1"/>
        <v>11</v>
      </c>
      <c r="V23" s="5">
        <f t="shared" si="2"/>
      </c>
      <c r="W23" s="5">
        <f t="shared" si="3"/>
      </c>
      <c r="X23" s="5">
        <f t="shared" si="4"/>
      </c>
      <c r="Y23" s="5">
        <f t="shared" si="5"/>
        <v>11</v>
      </c>
      <c r="AA23" s="52">
        <v>5</v>
      </c>
      <c r="AB23" s="9"/>
      <c r="AC23" s="9">
        <f t="shared" si="6"/>
        <v>32</v>
      </c>
      <c r="AD23" s="25">
        <f t="shared" si="8"/>
        <v>0.13008130081300814</v>
      </c>
      <c r="AE23" s="18">
        <f t="shared" si="7"/>
        <v>28</v>
      </c>
      <c r="AF23" s="32">
        <f t="shared" si="9"/>
        <v>0.11382113821138211</v>
      </c>
      <c r="AG23" s="53">
        <v>5</v>
      </c>
      <c r="AH23" s="18">
        <f t="shared" si="10"/>
        <v>10</v>
      </c>
      <c r="AI23" s="28">
        <f t="shared" si="11"/>
        <v>0.04065040650406504</v>
      </c>
    </row>
    <row r="24" spans="1:35" ht="12.75">
      <c r="A24" s="2" t="s">
        <v>89</v>
      </c>
      <c r="B24" s="2" t="s">
        <v>85</v>
      </c>
      <c r="C24" s="3">
        <v>9</v>
      </c>
      <c r="D24" s="2">
        <v>1</v>
      </c>
      <c r="F24" s="2">
        <v>6</v>
      </c>
      <c r="G24" s="2">
        <v>1</v>
      </c>
      <c r="H24" s="2">
        <v>1</v>
      </c>
      <c r="I24" s="2">
        <v>1</v>
      </c>
      <c r="J24" s="4">
        <v>1</v>
      </c>
      <c r="K24" s="2">
        <v>1</v>
      </c>
      <c r="L24" s="2">
        <v>1</v>
      </c>
      <c r="M24" s="2">
        <v>1</v>
      </c>
      <c r="N24" s="2">
        <v>0</v>
      </c>
      <c r="O24" s="2">
        <v>3</v>
      </c>
      <c r="P24" s="2">
        <v>0</v>
      </c>
      <c r="Q24" s="2">
        <v>0</v>
      </c>
      <c r="R24" s="2">
        <v>0</v>
      </c>
      <c r="S24" s="2">
        <v>0</v>
      </c>
      <c r="T24" s="9">
        <f t="shared" si="0"/>
        <v>9</v>
      </c>
      <c r="U24" s="10">
        <f t="shared" si="1"/>
        <v>6</v>
      </c>
      <c r="V24" s="5">
        <f t="shared" si="2"/>
      </c>
      <c r="W24" s="5">
        <f t="shared" si="3"/>
        <v>6</v>
      </c>
      <c r="X24" s="5">
        <f t="shared" si="4"/>
      </c>
      <c r="Y24" s="5">
        <f t="shared" si="5"/>
      </c>
      <c r="AA24" s="52">
        <v>6</v>
      </c>
      <c r="AB24" s="9"/>
      <c r="AC24" s="9">
        <f t="shared" si="6"/>
        <v>30</v>
      </c>
      <c r="AD24" s="25">
        <f t="shared" si="8"/>
        <v>0.12195121951219512</v>
      </c>
      <c r="AE24" s="18">
        <f t="shared" si="7"/>
        <v>17</v>
      </c>
      <c r="AF24" s="32">
        <f t="shared" si="9"/>
        <v>0.06910569105691057</v>
      </c>
      <c r="AG24" s="53">
        <v>6</v>
      </c>
      <c r="AH24" s="18">
        <f t="shared" si="10"/>
        <v>45</v>
      </c>
      <c r="AI24" s="28">
        <f t="shared" si="11"/>
        <v>0.18292682926829268</v>
      </c>
    </row>
    <row r="25" spans="4:35" ht="12.75">
      <c r="D25" s="2">
        <v>2</v>
      </c>
      <c r="F25" s="2">
        <v>10</v>
      </c>
      <c r="G25" s="2">
        <v>2</v>
      </c>
      <c r="H25" s="2">
        <v>1</v>
      </c>
      <c r="I25" s="2">
        <v>1</v>
      </c>
      <c r="J25" s="4">
        <v>1</v>
      </c>
      <c r="K25" s="2">
        <v>1</v>
      </c>
      <c r="L25" s="2">
        <v>1</v>
      </c>
      <c r="M25" s="2">
        <v>1</v>
      </c>
      <c r="N25" s="2">
        <v>2</v>
      </c>
      <c r="O25" s="2">
        <v>3</v>
      </c>
      <c r="P25" s="2">
        <v>3</v>
      </c>
      <c r="Q25" s="2">
        <v>5</v>
      </c>
      <c r="T25" s="9">
        <f t="shared" si="0"/>
        <v>19</v>
      </c>
      <c r="U25" s="10">
        <f t="shared" si="1"/>
        <v>10</v>
      </c>
      <c r="V25" s="5">
        <f t="shared" si="2"/>
      </c>
      <c r="W25" s="5">
        <f t="shared" si="3"/>
      </c>
      <c r="X25" s="5">
        <f t="shared" si="4"/>
      </c>
      <c r="Y25" s="5">
        <f t="shared" si="5"/>
        <v>10</v>
      </c>
      <c r="AA25" s="52">
        <v>7</v>
      </c>
      <c r="AB25" s="9"/>
      <c r="AC25" s="9">
        <f t="shared" si="6"/>
        <v>25</v>
      </c>
      <c r="AD25" s="25">
        <f t="shared" si="8"/>
        <v>0.1016260162601626</v>
      </c>
      <c r="AE25" s="18">
        <f t="shared" si="7"/>
        <v>36</v>
      </c>
      <c r="AF25" s="32">
        <f t="shared" si="9"/>
        <v>0.14634146341463414</v>
      </c>
      <c r="AG25" s="53">
        <v>7</v>
      </c>
      <c r="AH25" s="18">
        <f t="shared" si="10"/>
        <v>18</v>
      </c>
      <c r="AI25" s="28">
        <f t="shared" si="11"/>
        <v>0.07317073170731707</v>
      </c>
    </row>
    <row r="26" spans="4:35" ht="12.75">
      <c r="D26" s="2">
        <v>3</v>
      </c>
      <c r="F26" s="2">
        <v>5</v>
      </c>
      <c r="G26" s="2">
        <v>1</v>
      </c>
      <c r="H26" s="2">
        <v>1</v>
      </c>
      <c r="I26" s="2">
        <v>1</v>
      </c>
      <c r="J26" s="4">
        <v>1</v>
      </c>
      <c r="K26" s="2">
        <v>1</v>
      </c>
      <c r="L26" s="2">
        <v>1</v>
      </c>
      <c r="M26" s="2">
        <v>1</v>
      </c>
      <c r="N26" s="2">
        <v>2</v>
      </c>
      <c r="O26" s="2">
        <v>0</v>
      </c>
      <c r="P26" s="2">
        <v>0</v>
      </c>
      <c r="Q26" s="2">
        <v>0</v>
      </c>
      <c r="R26" s="2">
        <v>0</v>
      </c>
      <c r="S26" s="2">
        <v>0</v>
      </c>
      <c r="T26" s="9">
        <f t="shared" si="0"/>
        <v>8</v>
      </c>
      <c r="U26" s="10">
        <f t="shared" si="1"/>
        <v>5</v>
      </c>
      <c r="V26" s="5">
        <f t="shared" si="2"/>
      </c>
      <c r="W26" s="5">
        <f t="shared" si="3"/>
        <v>5</v>
      </c>
      <c r="X26" s="5">
        <f t="shared" si="4"/>
      </c>
      <c r="Y26" s="5">
        <f t="shared" si="5"/>
      </c>
      <c r="AA26" s="52">
        <v>8</v>
      </c>
      <c r="AB26" s="9"/>
      <c r="AC26" s="9">
        <f t="shared" si="6"/>
        <v>23</v>
      </c>
      <c r="AD26" s="25">
        <f t="shared" si="8"/>
        <v>0.09349593495934959</v>
      </c>
      <c r="AE26" s="18">
        <f t="shared" si="7"/>
        <v>18</v>
      </c>
      <c r="AF26" s="32">
        <f t="shared" si="9"/>
        <v>0.07317073170731707</v>
      </c>
      <c r="AG26" s="53">
        <v>8</v>
      </c>
      <c r="AH26" s="18">
        <f t="shared" si="10"/>
        <v>10</v>
      </c>
      <c r="AI26" s="28">
        <f t="shared" si="11"/>
        <v>0.04065040650406504</v>
      </c>
    </row>
    <row r="27" spans="4:35" ht="12.75">
      <c r="D27" s="2">
        <v>4</v>
      </c>
      <c r="F27" s="2">
        <v>5</v>
      </c>
      <c r="G27" s="2">
        <v>1</v>
      </c>
      <c r="H27" s="2">
        <v>1</v>
      </c>
      <c r="I27" s="2">
        <v>1</v>
      </c>
      <c r="J27" s="4">
        <v>1</v>
      </c>
      <c r="K27" s="2">
        <v>1</v>
      </c>
      <c r="L27" s="2">
        <v>1</v>
      </c>
      <c r="M27" s="2">
        <v>1</v>
      </c>
      <c r="N27" s="2">
        <v>0</v>
      </c>
      <c r="O27" s="2">
        <v>3</v>
      </c>
      <c r="P27" s="2">
        <v>0</v>
      </c>
      <c r="Q27" s="2">
        <v>0</v>
      </c>
      <c r="R27" s="2">
        <v>0</v>
      </c>
      <c r="S27" s="2">
        <v>0</v>
      </c>
      <c r="T27" s="9">
        <f t="shared" si="0"/>
        <v>9</v>
      </c>
      <c r="U27" s="10">
        <f t="shared" si="1"/>
        <v>6</v>
      </c>
      <c r="V27" s="5">
        <f t="shared" si="2"/>
      </c>
      <c r="W27" s="5">
        <f t="shared" si="3"/>
        <v>6</v>
      </c>
      <c r="X27" s="5">
        <f t="shared" si="4"/>
      </c>
      <c r="Y27" s="5">
        <f t="shared" si="5"/>
      </c>
      <c r="AA27" s="52">
        <v>9</v>
      </c>
      <c r="AB27" s="9"/>
      <c r="AC27" s="9">
        <f t="shared" si="6"/>
        <v>30</v>
      </c>
      <c r="AD27" s="25">
        <f t="shared" si="8"/>
        <v>0.12195121951219512</v>
      </c>
      <c r="AE27" s="18">
        <f t="shared" si="7"/>
        <v>32</v>
      </c>
      <c r="AF27" s="32">
        <f t="shared" si="9"/>
        <v>0.13008130081300814</v>
      </c>
      <c r="AG27" s="53">
        <v>9</v>
      </c>
      <c r="AH27" s="18">
        <f t="shared" si="10"/>
        <v>17</v>
      </c>
      <c r="AI27" s="28">
        <f t="shared" si="11"/>
        <v>0.06910569105691057</v>
      </c>
    </row>
    <row r="28" spans="4:35" ht="12.75">
      <c r="D28" s="2">
        <v>5</v>
      </c>
      <c r="F28" s="2">
        <v>8</v>
      </c>
      <c r="G28" s="2">
        <v>2</v>
      </c>
      <c r="H28" s="2">
        <v>1</v>
      </c>
      <c r="I28" s="2">
        <v>1</v>
      </c>
      <c r="J28" s="4">
        <v>1</v>
      </c>
      <c r="K28" s="2">
        <v>1</v>
      </c>
      <c r="L28" s="2">
        <v>1</v>
      </c>
      <c r="M28" s="2">
        <v>1</v>
      </c>
      <c r="N28" s="2">
        <v>2</v>
      </c>
      <c r="O28" s="2">
        <v>3</v>
      </c>
      <c r="P28" s="2">
        <v>3</v>
      </c>
      <c r="Q28" s="2">
        <v>0</v>
      </c>
      <c r="R28" s="2">
        <v>0</v>
      </c>
      <c r="S28" s="2">
        <v>0</v>
      </c>
      <c r="T28" s="9">
        <f t="shared" si="0"/>
        <v>14</v>
      </c>
      <c r="U28" s="10">
        <f t="shared" si="1"/>
        <v>9</v>
      </c>
      <c r="V28" s="5">
        <f t="shared" si="2"/>
      </c>
      <c r="W28" s="5">
        <f t="shared" si="3"/>
      </c>
      <c r="X28" s="5">
        <f t="shared" si="4"/>
        <v>9</v>
      </c>
      <c r="Y28" s="5">
        <f t="shared" si="5"/>
      </c>
      <c r="AA28" s="52">
        <v>10</v>
      </c>
      <c r="AB28" s="9"/>
      <c r="AC28" s="9">
        <f t="shared" si="6"/>
        <v>38</v>
      </c>
      <c r="AD28" s="25">
        <f t="shared" si="8"/>
        <v>0.15447154471544716</v>
      </c>
      <c r="AE28" s="18">
        <f t="shared" si="7"/>
        <v>34</v>
      </c>
      <c r="AF28" s="32">
        <f t="shared" si="9"/>
        <v>0.13821138211382114</v>
      </c>
      <c r="AG28" s="53">
        <v>10</v>
      </c>
      <c r="AH28" s="18">
        <f t="shared" si="10"/>
        <v>9</v>
      </c>
      <c r="AI28" s="28">
        <f t="shared" si="11"/>
        <v>0.036585365853658534</v>
      </c>
    </row>
    <row r="29" spans="4:35" ht="12.75">
      <c r="D29" s="2">
        <v>6</v>
      </c>
      <c r="F29" s="2">
        <v>5</v>
      </c>
      <c r="G29" s="2">
        <v>1</v>
      </c>
      <c r="H29" s="2">
        <v>1</v>
      </c>
      <c r="I29" s="2">
        <v>1</v>
      </c>
      <c r="J29" s="4">
        <v>1</v>
      </c>
      <c r="K29" s="2">
        <v>1</v>
      </c>
      <c r="L29" s="2">
        <v>1</v>
      </c>
      <c r="M29" s="2">
        <v>1</v>
      </c>
      <c r="N29" s="2">
        <v>2</v>
      </c>
      <c r="O29" s="2">
        <v>0</v>
      </c>
      <c r="P29" s="2">
        <v>0</v>
      </c>
      <c r="Q29" s="2">
        <v>0</v>
      </c>
      <c r="R29" s="2">
        <v>0</v>
      </c>
      <c r="S29" s="2">
        <v>0</v>
      </c>
      <c r="T29" s="9">
        <f t="shared" si="0"/>
        <v>8</v>
      </c>
      <c r="U29" s="10">
        <f t="shared" si="1"/>
        <v>5</v>
      </c>
      <c r="V29" s="5">
        <f t="shared" si="2"/>
      </c>
      <c r="W29" s="5">
        <f t="shared" si="3"/>
        <v>5</v>
      </c>
      <c r="X29" s="5">
        <f t="shared" si="4"/>
      </c>
      <c r="Y29" s="5">
        <f t="shared" si="5"/>
      </c>
      <c r="AA29" s="52">
        <v>11</v>
      </c>
      <c r="AB29" s="9"/>
      <c r="AC29" s="9">
        <f t="shared" si="6"/>
        <v>9</v>
      </c>
      <c r="AD29" s="25">
        <f t="shared" si="8"/>
        <v>0.036585365853658534</v>
      </c>
      <c r="AE29" s="18">
        <f t="shared" si="7"/>
        <v>14</v>
      </c>
      <c r="AF29" s="32">
        <f t="shared" si="9"/>
        <v>0.056910569105691054</v>
      </c>
      <c r="AG29" s="53">
        <v>11</v>
      </c>
      <c r="AH29" s="18">
        <f t="shared" si="10"/>
        <v>27</v>
      </c>
      <c r="AI29" s="28">
        <f t="shared" si="11"/>
        <v>0.10975609756097561</v>
      </c>
    </row>
    <row r="30" spans="4:35" ht="12.75">
      <c r="D30" s="2">
        <v>7</v>
      </c>
      <c r="F30" s="2">
        <v>4</v>
      </c>
      <c r="G30" s="2">
        <v>2</v>
      </c>
      <c r="H30" s="2">
        <v>1</v>
      </c>
      <c r="I30" s="2">
        <v>1</v>
      </c>
      <c r="J30" s="4">
        <v>1</v>
      </c>
      <c r="K30" s="2">
        <v>0</v>
      </c>
      <c r="L30" s="2">
        <v>1</v>
      </c>
      <c r="M30" s="2">
        <v>1</v>
      </c>
      <c r="N30" s="2">
        <v>2</v>
      </c>
      <c r="O30" s="2">
        <v>3</v>
      </c>
      <c r="P30" s="2">
        <v>0</v>
      </c>
      <c r="Q30" s="2">
        <v>0</v>
      </c>
      <c r="R30" s="2">
        <v>0</v>
      </c>
      <c r="S30" s="2">
        <v>0</v>
      </c>
      <c r="T30" s="9">
        <f t="shared" si="0"/>
        <v>10</v>
      </c>
      <c r="U30" s="10">
        <f t="shared" si="1"/>
        <v>7</v>
      </c>
      <c r="V30" s="5">
        <f t="shared" si="2"/>
      </c>
      <c r="W30" s="5">
        <f t="shared" si="3"/>
      </c>
      <c r="X30" s="5">
        <f t="shared" si="4"/>
        <v>7</v>
      </c>
      <c r="Y30" s="5">
        <f t="shared" si="5"/>
      </c>
      <c r="AA30" s="52">
        <v>12</v>
      </c>
      <c r="AB30" s="9"/>
      <c r="AC30" s="9">
        <f t="shared" si="6"/>
        <v>1</v>
      </c>
      <c r="AD30" s="25">
        <f t="shared" si="8"/>
        <v>0.0040650406504065045</v>
      </c>
      <c r="AE30" s="18">
        <f t="shared" si="7"/>
        <v>4</v>
      </c>
      <c r="AF30" s="32">
        <f t="shared" si="9"/>
        <v>0.016260162601626018</v>
      </c>
      <c r="AG30" s="53">
        <v>12</v>
      </c>
      <c r="AH30" s="18">
        <f t="shared" si="10"/>
        <v>8</v>
      </c>
      <c r="AI30" s="28">
        <f t="shared" si="11"/>
        <v>0.032520325203252036</v>
      </c>
    </row>
    <row r="31" spans="4:35" ht="13.5" thickBot="1">
      <c r="D31" s="2">
        <v>8</v>
      </c>
      <c r="F31" s="2">
        <v>6</v>
      </c>
      <c r="G31" s="2">
        <v>2</v>
      </c>
      <c r="H31" s="2">
        <v>1</v>
      </c>
      <c r="I31" s="2">
        <v>1</v>
      </c>
      <c r="J31" s="4">
        <v>1</v>
      </c>
      <c r="K31" s="2">
        <v>1</v>
      </c>
      <c r="L31" s="2">
        <v>1</v>
      </c>
      <c r="M31" s="2">
        <v>1</v>
      </c>
      <c r="N31" s="2">
        <v>2</v>
      </c>
      <c r="O31" s="2">
        <v>3</v>
      </c>
      <c r="P31" s="2">
        <v>0</v>
      </c>
      <c r="Q31" s="2">
        <v>0</v>
      </c>
      <c r="R31" s="2">
        <v>0</v>
      </c>
      <c r="S31" s="2">
        <v>0</v>
      </c>
      <c r="T31" s="9">
        <f t="shared" si="0"/>
        <v>11</v>
      </c>
      <c r="U31" s="10">
        <f t="shared" si="1"/>
        <v>7</v>
      </c>
      <c r="V31" s="5">
        <f t="shared" si="2"/>
      </c>
      <c r="W31" s="5">
        <f t="shared" si="3"/>
      </c>
      <c r="X31" s="5">
        <f t="shared" si="4"/>
        <v>7</v>
      </c>
      <c r="Y31" s="5">
        <f t="shared" si="5"/>
      </c>
      <c r="AA31" s="29" t="s">
        <v>23</v>
      </c>
      <c r="AB31" s="30"/>
      <c r="AC31" s="30">
        <f>SUM(AC18:AC30)</f>
        <v>246</v>
      </c>
      <c r="AD31" s="30"/>
      <c r="AE31" s="31">
        <f>SUM(AE18:AE30)</f>
        <v>246</v>
      </c>
      <c r="AF31" s="33"/>
      <c r="AG31" s="53">
        <v>13</v>
      </c>
      <c r="AH31" s="18">
        <f t="shared" si="10"/>
        <v>10</v>
      </c>
      <c r="AI31" s="28">
        <f t="shared" si="11"/>
        <v>0.04065040650406504</v>
      </c>
    </row>
    <row r="32" spans="4:35" ht="12.75">
      <c r="D32" s="2">
        <v>9</v>
      </c>
      <c r="F32" s="2">
        <v>10</v>
      </c>
      <c r="G32" s="2">
        <v>1</v>
      </c>
      <c r="H32" s="2">
        <v>1</v>
      </c>
      <c r="I32" s="2">
        <v>1</v>
      </c>
      <c r="J32" s="4">
        <v>1</v>
      </c>
      <c r="K32" s="2">
        <v>1</v>
      </c>
      <c r="L32" s="2">
        <v>1</v>
      </c>
      <c r="M32" s="2">
        <v>1</v>
      </c>
      <c r="N32" s="2">
        <v>2</v>
      </c>
      <c r="O32" s="2">
        <v>3</v>
      </c>
      <c r="P32" s="2">
        <v>3</v>
      </c>
      <c r="Q32" s="2">
        <v>5</v>
      </c>
      <c r="R32" s="2">
        <v>0</v>
      </c>
      <c r="S32" s="2">
        <v>0</v>
      </c>
      <c r="T32" s="9">
        <f t="shared" si="0"/>
        <v>19</v>
      </c>
      <c r="U32" s="10">
        <f t="shared" si="1"/>
        <v>10</v>
      </c>
      <c r="V32" s="5">
        <f t="shared" si="2"/>
      </c>
      <c r="W32" s="5">
        <f t="shared" si="3"/>
      </c>
      <c r="X32" s="5">
        <f t="shared" si="4"/>
      </c>
      <c r="Y32" s="5">
        <f t="shared" si="5"/>
        <v>10</v>
      </c>
      <c r="AG32" s="53">
        <v>14</v>
      </c>
      <c r="AH32" s="18">
        <f t="shared" si="10"/>
        <v>14</v>
      </c>
      <c r="AI32" s="28">
        <f t="shared" si="11"/>
        <v>0.056910569105691054</v>
      </c>
    </row>
    <row r="33" spans="4:35" ht="13.5" thickBot="1">
      <c r="D33" s="2">
        <v>10</v>
      </c>
      <c r="F33" s="2">
        <v>4</v>
      </c>
      <c r="G33" s="2">
        <v>2</v>
      </c>
      <c r="H33" s="2">
        <v>1</v>
      </c>
      <c r="I33" s="2">
        <v>1</v>
      </c>
      <c r="J33" s="4">
        <v>1</v>
      </c>
      <c r="K33" s="2">
        <v>1</v>
      </c>
      <c r="L33" s="2">
        <v>1</v>
      </c>
      <c r="M33" s="2">
        <v>1</v>
      </c>
      <c r="N33" s="2">
        <v>0</v>
      </c>
      <c r="O33" s="2">
        <v>0</v>
      </c>
      <c r="P33" s="2">
        <v>0</v>
      </c>
      <c r="Q33" s="2">
        <v>0</v>
      </c>
      <c r="R33" s="2">
        <v>0</v>
      </c>
      <c r="S33" s="2">
        <v>0</v>
      </c>
      <c r="T33" s="9">
        <f t="shared" si="0"/>
        <v>6</v>
      </c>
      <c r="U33" s="10">
        <f t="shared" si="1"/>
        <v>4</v>
      </c>
      <c r="V33" s="5">
        <f t="shared" si="2"/>
      </c>
      <c r="W33" s="5">
        <f t="shared" si="3"/>
        <v>4</v>
      </c>
      <c r="X33" s="5">
        <f t="shared" si="4"/>
      </c>
      <c r="Y33" s="5">
        <f t="shared" si="5"/>
      </c>
      <c r="AG33" s="53">
        <v>15</v>
      </c>
      <c r="AH33" s="18">
        <f t="shared" si="10"/>
        <v>5</v>
      </c>
      <c r="AI33" s="28">
        <f t="shared" si="11"/>
        <v>0.02032520325203252</v>
      </c>
    </row>
    <row r="34" spans="4:35" ht="12.75">
      <c r="D34" s="2">
        <v>11</v>
      </c>
      <c r="F34" s="2">
        <v>9</v>
      </c>
      <c r="G34" s="2">
        <v>2</v>
      </c>
      <c r="H34" s="2">
        <v>1</v>
      </c>
      <c r="I34" s="2">
        <v>1</v>
      </c>
      <c r="J34" s="4">
        <v>1</v>
      </c>
      <c r="K34" s="2">
        <v>1</v>
      </c>
      <c r="L34" s="2">
        <v>1</v>
      </c>
      <c r="M34" s="2">
        <v>1</v>
      </c>
      <c r="N34" s="2">
        <v>2</v>
      </c>
      <c r="O34" s="2">
        <v>3</v>
      </c>
      <c r="P34" s="2">
        <v>3</v>
      </c>
      <c r="Q34" s="2">
        <v>0</v>
      </c>
      <c r="R34" s="2">
        <v>0</v>
      </c>
      <c r="S34" s="2">
        <v>0</v>
      </c>
      <c r="T34" s="9">
        <f t="shared" si="0"/>
        <v>14</v>
      </c>
      <c r="U34" s="10">
        <f t="shared" si="1"/>
        <v>9</v>
      </c>
      <c r="V34" s="5">
        <f t="shared" si="2"/>
      </c>
      <c r="W34" s="5">
        <f t="shared" si="3"/>
      </c>
      <c r="X34" s="5">
        <f t="shared" si="4"/>
        <v>9</v>
      </c>
      <c r="Y34" s="5">
        <f t="shared" si="5"/>
      </c>
      <c r="AA34" s="66" t="s">
        <v>44</v>
      </c>
      <c r="AB34" s="68"/>
      <c r="AC34" s="70" t="s">
        <v>45</v>
      </c>
      <c r="AD34" s="72" t="s">
        <v>43</v>
      </c>
      <c r="AG34" s="53">
        <v>16</v>
      </c>
      <c r="AH34" s="18">
        <f t="shared" si="10"/>
        <v>13</v>
      </c>
      <c r="AI34" s="28">
        <f t="shared" si="11"/>
        <v>0.052845528455284556</v>
      </c>
    </row>
    <row r="35" spans="1:35" ht="12.75">
      <c r="A35" s="2" t="s">
        <v>86</v>
      </c>
      <c r="B35" s="2" t="s">
        <v>90</v>
      </c>
      <c r="C35" s="3">
        <v>9</v>
      </c>
      <c r="D35" s="2">
        <v>1</v>
      </c>
      <c r="F35" s="2">
        <v>8</v>
      </c>
      <c r="G35" s="2">
        <v>2</v>
      </c>
      <c r="H35" s="2">
        <v>1</v>
      </c>
      <c r="I35" s="2">
        <v>1</v>
      </c>
      <c r="J35" s="4">
        <v>1</v>
      </c>
      <c r="K35" s="2">
        <v>1</v>
      </c>
      <c r="L35" s="2">
        <v>1</v>
      </c>
      <c r="M35" s="2">
        <v>1</v>
      </c>
      <c r="N35" s="2">
        <v>2</v>
      </c>
      <c r="O35" s="2">
        <v>3</v>
      </c>
      <c r="P35" s="2">
        <v>3</v>
      </c>
      <c r="Q35" s="2">
        <v>0</v>
      </c>
      <c r="R35" s="2">
        <v>0</v>
      </c>
      <c r="S35" s="2">
        <v>0</v>
      </c>
      <c r="T35" s="9">
        <f t="shared" si="0"/>
        <v>14</v>
      </c>
      <c r="U35" s="10">
        <f t="shared" si="1"/>
        <v>9</v>
      </c>
      <c r="V35" s="5">
        <f t="shared" si="2"/>
      </c>
      <c r="W35" s="5">
        <f t="shared" si="3"/>
      </c>
      <c r="X35" s="5">
        <f t="shared" si="4"/>
        <v>9</v>
      </c>
      <c r="Y35" s="5">
        <f t="shared" si="5"/>
      </c>
      <c r="AA35" s="67"/>
      <c r="AB35" s="69"/>
      <c r="AC35" s="71"/>
      <c r="AD35" s="73"/>
      <c r="AG35" s="53">
        <v>17</v>
      </c>
      <c r="AH35" s="18">
        <f t="shared" si="10"/>
        <v>8</v>
      </c>
      <c r="AI35" s="28">
        <f t="shared" si="11"/>
        <v>0.032520325203252036</v>
      </c>
    </row>
    <row r="36" spans="4:35" ht="12.75">
      <c r="D36" s="2">
        <v>2</v>
      </c>
      <c r="F36" s="2">
        <v>4</v>
      </c>
      <c r="G36" s="2">
        <v>1</v>
      </c>
      <c r="H36" s="2">
        <v>1</v>
      </c>
      <c r="I36" s="2">
        <v>1</v>
      </c>
      <c r="J36" s="4">
        <v>1</v>
      </c>
      <c r="K36" s="2">
        <v>1</v>
      </c>
      <c r="L36" s="2">
        <v>1</v>
      </c>
      <c r="M36" s="2">
        <v>1</v>
      </c>
      <c r="N36" s="2">
        <v>0</v>
      </c>
      <c r="O36" s="2">
        <v>0</v>
      </c>
      <c r="P36" s="2">
        <v>0</v>
      </c>
      <c r="Q36" s="2">
        <v>0</v>
      </c>
      <c r="R36" s="2">
        <v>0</v>
      </c>
      <c r="S36" s="2">
        <v>0</v>
      </c>
      <c r="T36" s="9">
        <f t="shared" si="0"/>
        <v>6</v>
      </c>
      <c r="U36" s="10">
        <f t="shared" si="1"/>
        <v>4</v>
      </c>
      <c r="V36" s="5">
        <f t="shared" si="2"/>
      </c>
      <c r="W36" s="5">
        <f t="shared" si="3"/>
        <v>4</v>
      </c>
      <c r="X36" s="5">
        <f t="shared" si="4"/>
      </c>
      <c r="Y36" s="5">
        <f t="shared" si="5"/>
      </c>
      <c r="Z36" s="24">
        <v>1</v>
      </c>
      <c r="AA36" s="52" t="s">
        <v>25</v>
      </c>
      <c r="AB36" s="17"/>
      <c r="AC36" s="17">
        <f>SUM(H3:H2000)</f>
        <v>245</v>
      </c>
      <c r="AD36" s="42">
        <f>AC36/$AE$31/Z36</f>
        <v>0.9959349593495935</v>
      </c>
      <c r="AE36" s="56" t="s">
        <v>46</v>
      </c>
      <c r="AF36" s="5"/>
      <c r="AG36" s="53">
        <v>18</v>
      </c>
      <c r="AH36" s="18">
        <f t="shared" si="10"/>
        <v>8</v>
      </c>
      <c r="AI36" s="28">
        <f t="shared" si="11"/>
        <v>0.032520325203252036</v>
      </c>
    </row>
    <row r="37" spans="4:35" ht="12.75">
      <c r="D37" s="2">
        <v>3</v>
      </c>
      <c r="F37" s="2">
        <v>9</v>
      </c>
      <c r="G37" s="2">
        <v>1</v>
      </c>
      <c r="H37" s="2">
        <v>1</v>
      </c>
      <c r="I37" s="2">
        <v>1</v>
      </c>
      <c r="J37" s="4">
        <v>1</v>
      </c>
      <c r="K37" s="2">
        <v>1</v>
      </c>
      <c r="L37" s="2">
        <v>1</v>
      </c>
      <c r="M37" s="2">
        <v>1</v>
      </c>
      <c r="N37" s="2">
        <v>2</v>
      </c>
      <c r="O37" s="2">
        <v>3</v>
      </c>
      <c r="P37" s="2">
        <v>3</v>
      </c>
      <c r="Q37" s="2">
        <v>4</v>
      </c>
      <c r="R37" s="2">
        <v>0</v>
      </c>
      <c r="S37" s="2">
        <v>0</v>
      </c>
      <c r="T37" s="9">
        <f t="shared" si="0"/>
        <v>18</v>
      </c>
      <c r="U37" s="10">
        <f t="shared" si="1"/>
        <v>10</v>
      </c>
      <c r="V37" s="5">
        <f t="shared" si="2"/>
      </c>
      <c r="W37" s="5">
        <f t="shared" si="3"/>
      </c>
      <c r="X37" s="5">
        <f t="shared" si="4"/>
      </c>
      <c r="Y37" s="5">
        <f t="shared" si="5"/>
        <v>10</v>
      </c>
      <c r="Z37" s="24">
        <v>1</v>
      </c>
      <c r="AA37" s="52" t="s">
        <v>26</v>
      </c>
      <c r="AB37" s="17"/>
      <c r="AC37" s="17">
        <f>SUM(I3:I2000)</f>
        <v>229</v>
      </c>
      <c r="AD37" s="42">
        <f aca="true" t="shared" si="12" ref="AD37:AD47">AC37/$AE$31/Z37</f>
        <v>0.9308943089430894</v>
      </c>
      <c r="AE37" s="56" t="s">
        <v>46</v>
      </c>
      <c r="AG37" s="53">
        <v>19</v>
      </c>
      <c r="AH37" s="18">
        <f t="shared" si="10"/>
        <v>6</v>
      </c>
      <c r="AI37" s="28">
        <f t="shared" si="11"/>
        <v>0.024390243902439025</v>
      </c>
    </row>
    <row r="38" spans="4:35" ht="12.75">
      <c r="D38" s="2">
        <v>4</v>
      </c>
      <c r="F38" s="2">
        <v>10</v>
      </c>
      <c r="G38" s="2">
        <v>2</v>
      </c>
      <c r="H38" s="2">
        <v>1</v>
      </c>
      <c r="I38" s="2">
        <v>1</v>
      </c>
      <c r="J38" s="4">
        <v>1</v>
      </c>
      <c r="K38" s="2">
        <v>1</v>
      </c>
      <c r="L38" s="2">
        <v>1</v>
      </c>
      <c r="M38" s="2">
        <v>1</v>
      </c>
      <c r="N38" s="2">
        <v>2</v>
      </c>
      <c r="O38" s="2">
        <v>3</v>
      </c>
      <c r="P38" s="2">
        <v>3</v>
      </c>
      <c r="Q38" s="2">
        <v>5</v>
      </c>
      <c r="R38" s="2">
        <v>5</v>
      </c>
      <c r="S38" s="2">
        <v>3</v>
      </c>
      <c r="T38" s="9">
        <f t="shared" si="0"/>
        <v>27</v>
      </c>
      <c r="U38" s="10">
        <f t="shared" si="1"/>
        <v>11</v>
      </c>
      <c r="V38" s="5">
        <f t="shared" si="2"/>
      </c>
      <c r="W38" s="5">
        <f t="shared" si="3"/>
      </c>
      <c r="X38" s="5">
        <f t="shared" si="4"/>
      </c>
      <c r="Y38" s="5">
        <f t="shared" si="5"/>
        <v>11</v>
      </c>
      <c r="Z38" s="24">
        <v>1</v>
      </c>
      <c r="AA38" s="52" t="s">
        <v>27</v>
      </c>
      <c r="AB38" s="17"/>
      <c r="AC38" s="17">
        <f>SUM(J3:J2000)</f>
        <v>223</v>
      </c>
      <c r="AD38" s="42">
        <f t="shared" si="12"/>
        <v>0.9065040650406504</v>
      </c>
      <c r="AE38" s="57" t="s">
        <v>47</v>
      </c>
      <c r="AG38" s="53">
        <v>20</v>
      </c>
      <c r="AH38" s="18">
        <f t="shared" si="10"/>
        <v>5</v>
      </c>
      <c r="AI38" s="28">
        <f t="shared" si="11"/>
        <v>0.02032520325203252</v>
      </c>
    </row>
    <row r="39" spans="4:35" ht="12.75">
      <c r="D39" s="2">
        <v>5</v>
      </c>
      <c r="F39" s="2">
        <v>11</v>
      </c>
      <c r="G39" s="2">
        <v>1</v>
      </c>
      <c r="H39" s="2">
        <v>1</v>
      </c>
      <c r="I39" s="2">
        <v>1</v>
      </c>
      <c r="J39" s="4">
        <v>1</v>
      </c>
      <c r="K39" s="2">
        <v>1</v>
      </c>
      <c r="L39" s="2">
        <v>1</v>
      </c>
      <c r="M39" s="2">
        <v>1</v>
      </c>
      <c r="N39" s="2">
        <v>2</v>
      </c>
      <c r="O39" s="2">
        <v>3</v>
      </c>
      <c r="P39" s="2">
        <v>3</v>
      </c>
      <c r="Q39" s="2">
        <v>4</v>
      </c>
      <c r="R39" s="2">
        <v>5</v>
      </c>
      <c r="S39" s="2">
        <v>5</v>
      </c>
      <c r="T39" s="9">
        <f t="shared" si="0"/>
        <v>28</v>
      </c>
      <c r="U39" s="10">
        <f t="shared" si="1"/>
        <v>12</v>
      </c>
      <c r="V39" s="5">
        <f t="shared" si="2"/>
      </c>
      <c r="W39" s="5">
        <f t="shared" si="3"/>
      </c>
      <c r="X39" s="5">
        <f t="shared" si="4"/>
      </c>
      <c r="Y39" s="5">
        <f t="shared" si="5"/>
        <v>12</v>
      </c>
      <c r="Z39" s="24">
        <v>1</v>
      </c>
      <c r="AA39" s="52" t="s">
        <v>28</v>
      </c>
      <c r="AB39" s="17"/>
      <c r="AC39" s="17">
        <f>SUM(K3:K2000)</f>
        <v>196</v>
      </c>
      <c r="AD39" s="42">
        <f t="shared" si="12"/>
        <v>0.7967479674796748</v>
      </c>
      <c r="AE39" s="57" t="s">
        <v>47</v>
      </c>
      <c r="AG39" s="53">
        <v>21</v>
      </c>
      <c r="AH39" s="18">
        <f t="shared" si="10"/>
        <v>7</v>
      </c>
      <c r="AI39" s="28">
        <f t="shared" si="11"/>
        <v>0.028455284552845527</v>
      </c>
    </row>
    <row r="40" spans="4:35" ht="12.75">
      <c r="D40" s="2">
        <v>6</v>
      </c>
      <c r="F40" s="2">
        <v>6</v>
      </c>
      <c r="G40" s="2">
        <v>1</v>
      </c>
      <c r="H40" s="2">
        <v>1</v>
      </c>
      <c r="I40" s="2">
        <v>1</v>
      </c>
      <c r="J40" s="4">
        <v>1</v>
      </c>
      <c r="K40" s="2">
        <v>1</v>
      </c>
      <c r="L40" s="2">
        <v>1</v>
      </c>
      <c r="M40" s="2">
        <v>1</v>
      </c>
      <c r="N40" s="2">
        <v>2</v>
      </c>
      <c r="O40" s="2">
        <v>3</v>
      </c>
      <c r="P40" s="2">
        <v>0</v>
      </c>
      <c r="Q40" s="2">
        <v>0</v>
      </c>
      <c r="R40" s="2">
        <v>0</v>
      </c>
      <c r="S40" s="2">
        <v>0</v>
      </c>
      <c r="T40" s="9">
        <f t="shared" si="0"/>
        <v>11</v>
      </c>
      <c r="U40" s="10">
        <f t="shared" si="1"/>
        <v>7</v>
      </c>
      <c r="V40" s="5">
        <f t="shared" si="2"/>
      </c>
      <c r="W40" s="5">
        <f t="shared" si="3"/>
      </c>
      <c r="X40" s="5">
        <f t="shared" si="4"/>
        <v>7</v>
      </c>
      <c r="Y40" s="5">
        <f t="shared" si="5"/>
      </c>
      <c r="Z40" s="24">
        <v>1</v>
      </c>
      <c r="AA40" s="52" t="s">
        <v>29</v>
      </c>
      <c r="AB40" s="17"/>
      <c r="AC40" s="17">
        <f>SUM(L3:L2000)</f>
        <v>229</v>
      </c>
      <c r="AD40" s="42">
        <f t="shared" si="12"/>
        <v>0.9308943089430894</v>
      </c>
      <c r="AE40" s="57" t="s">
        <v>48</v>
      </c>
      <c r="AG40" s="53">
        <v>22</v>
      </c>
      <c r="AH40" s="18">
        <f t="shared" si="10"/>
        <v>4</v>
      </c>
      <c r="AI40" s="28">
        <f t="shared" si="11"/>
        <v>0.016260162601626018</v>
      </c>
    </row>
    <row r="41" spans="4:35" ht="12.75">
      <c r="D41" s="2">
        <v>7</v>
      </c>
      <c r="F41" s="2">
        <v>3</v>
      </c>
      <c r="G41" s="2">
        <v>2</v>
      </c>
      <c r="H41" s="2">
        <v>1</v>
      </c>
      <c r="I41" s="2">
        <v>1</v>
      </c>
      <c r="J41" s="4">
        <v>1</v>
      </c>
      <c r="K41" s="2">
        <v>1</v>
      </c>
      <c r="L41" s="2">
        <v>0</v>
      </c>
      <c r="M41" s="2">
        <v>1</v>
      </c>
      <c r="N41" s="2">
        <v>2</v>
      </c>
      <c r="O41" s="2">
        <v>0</v>
      </c>
      <c r="P41" s="2">
        <v>0</v>
      </c>
      <c r="Q41" s="2">
        <v>0</v>
      </c>
      <c r="R41" s="2">
        <v>0</v>
      </c>
      <c r="S41" s="2">
        <v>0</v>
      </c>
      <c r="T41" s="9">
        <f t="shared" si="0"/>
        <v>7</v>
      </c>
      <c r="U41" s="10">
        <f t="shared" si="1"/>
        <v>5</v>
      </c>
      <c r="V41" s="5">
        <f t="shared" si="2"/>
      </c>
      <c r="W41" s="5">
        <f t="shared" si="3"/>
        <v>5</v>
      </c>
      <c r="X41" s="5">
        <f t="shared" si="4"/>
      </c>
      <c r="Y41" s="5">
        <f t="shared" si="5"/>
      </c>
      <c r="Z41" s="24">
        <v>1</v>
      </c>
      <c r="AA41" s="52" t="s">
        <v>30</v>
      </c>
      <c r="AB41" s="17"/>
      <c r="AC41" s="17">
        <f>SUM(M3:M2000)</f>
        <v>224</v>
      </c>
      <c r="AD41" s="42">
        <f t="shared" si="12"/>
        <v>0.9105691056910569</v>
      </c>
      <c r="AE41" s="57" t="s">
        <v>48</v>
      </c>
      <c r="AG41" s="53">
        <v>23</v>
      </c>
      <c r="AH41" s="18">
        <f t="shared" si="10"/>
        <v>4</v>
      </c>
      <c r="AI41" s="28">
        <f t="shared" si="11"/>
        <v>0.016260162601626018</v>
      </c>
    </row>
    <row r="42" spans="4:35" ht="12.75">
      <c r="D42" s="2">
        <v>8</v>
      </c>
      <c r="F42" s="2">
        <v>4</v>
      </c>
      <c r="G42" s="2">
        <v>2</v>
      </c>
      <c r="H42" s="2">
        <v>1</v>
      </c>
      <c r="I42" s="2">
        <v>1</v>
      </c>
      <c r="J42" s="4">
        <v>1</v>
      </c>
      <c r="K42" s="2">
        <v>1</v>
      </c>
      <c r="L42" s="2">
        <v>1</v>
      </c>
      <c r="M42" s="2">
        <v>1</v>
      </c>
      <c r="N42" s="2">
        <v>0</v>
      </c>
      <c r="O42" s="2">
        <v>3</v>
      </c>
      <c r="P42" s="2">
        <v>0</v>
      </c>
      <c r="Q42" s="2">
        <v>0</v>
      </c>
      <c r="R42" s="2">
        <v>0</v>
      </c>
      <c r="S42" s="2">
        <v>0</v>
      </c>
      <c r="T42" s="9">
        <f t="shared" si="0"/>
        <v>9</v>
      </c>
      <c r="U42" s="10">
        <f t="shared" si="1"/>
        <v>6</v>
      </c>
      <c r="V42" s="5">
        <f t="shared" si="2"/>
      </c>
      <c r="W42" s="5">
        <f t="shared" si="3"/>
        <v>6</v>
      </c>
      <c r="X42" s="5">
        <f t="shared" si="4"/>
      </c>
      <c r="Y42" s="5">
        <f t="shared" si="5"/>
      </c>
      <c r="Z42" s="24">
        <v>2</v>
      </c>
      <c r="AA42" s="52" t="s">
        <v>31</v>
      </c>
      <c r="AB42" s="17"/>
      <c r="AC42" s="17">
        <f>SUM(N3:N2000)</f>
        <v>250</v>
      </c>
      <c r="AD42" s="42">
        <f t="shared" si="12"/>
        <v>0.508130081300813</v>
      </c>
      <c r="AE42" s="56" t="s">
        <v>49</v>
      </c>
      <c r="AG42" s="53">
        <v>24</v>
      </c>
      <c r="AH42" s="18">
        <f t="shared" si="10"/>
        <v>3</v>
      </c>
      <c r="AI42" s="28">
        <f t="shared" si="11"/>
        <v>0.012195121951219513</v>
      </c>
    </row>
    <row r="43" spans="4:35" ht="12.75">
      <c r="D43" s="2">
        <v>9</v>
      </c>
      <c r="F43" s="2">
        <v>6</v>
      </c>
      <c r="G43" s="2">
        <v>1</v>
      </c>
      <c r="H43" s="2">
        <v>1</v>
      </c>
      <c r="I43" s="2">
        <v>1</v>
      </c>
      <c r="J43" s="4">
        <v>1</v>
      </c>
      <c r="K43" s="2">
        <v>1</v>
      </c>
      <c r="L43" s="2">
        <v>1</v>
      </c>
      <c r="M43" s="2">
        <v>1</v>
      </c>
      <c r="N43" s="2">
        <v>2</v>
      </c>
      <c r="O43" s="2">
        <v>3</v>
      </c>
      <c r="P43" s="2">
        <v>0</v>
      </c>
      <c r="Q43" s="2">
        <v>0</v>
      </c>
      <c r="R43" s="2">
        <v>0</v>
      </c>
      <c r="S43" s="2">
        <v>0</v>
      </c>
      <c r="T43" s="9">
        <f t="shared" si="0"/>
        <v>11</v>
      </c>
      <c r="U43" s="10">
        <f t="shared" si="1"/>
        <v>7</v>
      </c>
      <c r="V43" s="5">
        <f t="shared" si="2"/>
      </c>
      <c r="W43" s="5">
        <f t="shared" si="3"/>
      </c>
      <c r="X43" s="5">
        <f t="shared" si="4"/>
        <v>7</v>
      </c>
      <c r="Y43" s="5">
        <f t="shared" si="5"/>
      </c>
      <c r="Z43" s="24">
        <v>3</v>
      </c>
      <c r="AA43" s="52" t="s">
        <v>32</v>
      </c>
      <c r="AB43" s="17"/>
      <c r="AC43" s="17">
        <f>SUM(O3:O2000)</f>
        <v>383</v>
      </c>
      <c r="AD43" s="42">
        <f t="shared" si="12"/>
        <v>0.518970189701897</v>
      </c>
      <c r="AE43" s="57" t="s">
        <v>50</v>
      </c>
      <c r="AG43" s="53">
        <v>25</v>
      </c>
      <c r="AH43" s="18">
        <f t="shared" si="10"/>
        <v>1</v>
      </c>
      <c r="AI43" s="28">
        <f t="shared" si="11"/>
        <v>0.0040650406504065045</v>
      </c>
    </row>
    <row r="44" spans="4:35" ht="12.75">
      <c r="D44" s="2">
        <v>10</v>
      </c>
      <c r="F44" s="2">
        <v>3</v>
      </c>
      <c r="G44" s="2">
        <v>1</v>
      </c>
      <c r="H44" s="2">
        <v>1</v>
      </c>
      <c r="I44" s="2">
        <v>1</v>
      </c>
      <c r="J44" s="4">
        <v>1</v>
      </c>
      <c r="K44" s="2">
        <v>1</v>
      </c>
      <c r="L44" s="2">
        <v>1</v>
      </c>
      <c r="M44" s="2">
        <v>1</v>
      </c>
      <c r="N44" s="2">
        <v>0</v>
      </c>
      <c r="O44" s="2">
        <v>0</v>
      </c>
      <c r="P44" s="2">
        <v>0</v>
      </c>
      <c r="Q44" s="2">
        <v>0</v>
      </c>
      <c r="R44" s="2">
        <v>0</v>
      </c>
      <c r="S44" s="2">
        <v>0</v>
      </c>
      <c r="T44" s="9">
        <f t="shared" si="0"/>
        <v>6</v>
      </c>
      <c r="U44" s="10">
        <f t="shared" si="1"/>
        <v>4</v>
      </c>
      <c r="V44" s="5">
        <f t="shared" si="2"/>
      </c>
      <c r="W44" s="5">
        <f t="shared" si="3"/>
        <v>4</v>
      </c>
      <c r="X44" s="5">
        <f t="shared" si="4"/>
      </c>
      <c r="Y44" s="5">
        <f t="shared" si="5"/>
      </c>
      <c r="Z44" s="24">
        <v>3</v>
      </c>
      <c r="AA44" s="52" t="s">
        <v>33</v>
      </c>
      <c r="AB44" s="17"/>
      <c r="AC44" s="17">
        <f>SUM(P3:P2000)</f>
        <v>259</v>
      </c>
      <c r="AD44" s="42">
        <f t="shared" si="12"/>
        <v>0.3509485094850948</v>
      </c>
      <c r="AE44" s="57" t="s">
        <v>51</v>
      </c>
      <c r="AG44" s="53">
        <v>26</v>
      </c>
      <c r="AH44" s="18">
        <f t="shared" si="10"/>
        <v>0</v>
      </c>
      <c r="AI44" s="28">
        <f t="shared" si="11"/>
        <v>0</v>
      </c>
    </row>
    <row r="45" spans="4:35" ht="12.75">
      <c r="D45" s="2">
        <v>11</v>
      </c>
      <c r="F45" s="2">
        <v>6</v>
      </c>
      <c r="G45" s="2">
        <v>1</v>
      </c>
      <c r="H45" s="2">
        <v>1</v>
      </c>
      <c r="I45" s="2">
        <v>1</v>
      </c>
      <c r="J45" s="4">
        <v>1</v>
      </c>
      <c r="K45" s="2">
        <v>0</v>
      </c>
      <c r="L45" s="2">
        <v>1</v>
      </c>
      <c r="M45" s="2">
        <v>1</v>
      </c>
      <c r="N45" s="2">
        <v>2</v>
      </c>
      <c r="O45" s="2">
        <v>3</v>
      </c>
      <c r="P45" s="2">
        <v>3</v>
      </c>
      <c r="Q45" s="2">
        <v>0</v>
      </c>
      <c r="R45" s="2">
        <v>0</v>
      </c>
      <c r="S45" s="2">
        <v>0</v>
      </c>
      <c r="T45" s="9">
        <f t="shared" si="0"/>
        <v>13</v>
      </c>
      <c r="U45" s="10">
        <f t="shared" si="1"/>
        <v>8</v>
      </c>
      <c r="V45" s="5">
        <f t="shared" si="2"/>
      </c>
      <c r="W45" s="5">
        <f t="shared" si="3"/>
      </c>
      <c r="X45" s="5">
        <f t="shared" si="4"/>
        <v>8</v>
      </c>
      <c r="Y45" s="5">
        <f t="shared" si="5"/>
      </c>
      <c r="Z45" s="24">
        <v>5</v>
      </c>
      <c r="AA45" s="52" t="s">
        <v>34</v>
      </c>
      <c r="AB45" s="17"/>
      <c r="AC45" s="17">
        <f>SUM(Q3:Q2000)</f>
        <v>273</v>
      </c>
      <c r="AD45" s="42">
        <f t="shared" si="12"/>
        <v>0.22195121951219515</v>
      </c>
      <c r="AE45" s="56" t="s">
        <v>52</v>
      </c>
      <c r="AG45" s="53">
        <v>27</v>
      </c>
      <c r="AH45" s="18">
        <f t="shared" si="10"/>
        <v>2</v>
      </c>
      <c r="AI45" s="28">
        <f t="shared" si="11"/>
        <v>0.008130081300813009</v>
      </c>
    </row>
    <row r="46" spans="4:35" ht="12.75">
      <c r="D46" s="2">
        <v>12</v>
      </c>
      <c r="F46" s="2">
        <v>7</v>
      </c>
      <c r="G46" s="2">
        <v>2</v>
      </c>
      <c r="H46" s="2">
        <v>1</v>
      </c>
      <c r="I46" s="2">
        <v>1</v>
      </c>
      <c r="J46" s="4">
        <v>1</v>
      </c>
      <c r="K46" s="2">
        <v>1</v>
      </c>
      <c r="L46" s="2">
        <v>0</v>
      </c>
      <c r="M46" s="2">
        <v>0</v>
      </c>
      <c r="N46" s="2">
        <v>2</v>
      </c>
      <c r="O46" s="2">
        <v>3</v>
      </c>
      <c r="P46" s="2">
        <v>0</v>
      </c>
      <c r="Q46" s="2">
        <v>4</v>
      </c>
      <c r="R46" s="2">
        <v>0</v>
      </c>
      <c r="S46" s="2">
        <v>0</v>
      </c>
      <c r="T46" s="9">
        <f t="shared" si="0"/>
        <v>13</v>
      </c>
      <c r="U46" s="10">
        <f t="shared" si="1"/>
        <v>8</v>
      </c>
      <c r="V46" s="5">
        <f t="shared" si="2"/>
      </c>
      <c r="W46" s="5">
        <f t="shared" si="3"/>
      </c>
      <c r="X46" s="5">
        <f t="shared" si="4"/>
        <v>8</v>
      </c>
      <c r="Y46" s="5">
        <f t="shared" si="5"/>
      </c>
      <c r="Z46" s="24">
        <v>5</v>
      </c>
      <c r="AA46" s="52" t="s">
        <v>35</v>
      </c>
      <c r="AB46" s="17"/>
      <c r="AC46" s="17">
        <f>SUM(R3:R2000)</f>
        <v>169</v>
      </c>
      <c r="AD46" s="42">
        <f t="shared" si="12"/>
        <v>0.13739837398373983</v>
      </c>
      <c r="AE46" s="57" t="s">
        <v>53</v>
      </c>
      <c r="AG46" s="53">
        <v>28</v>
      </c>
      <c r="AH46" s="18">
        <f t="shared" si="10"/>
        <v>3</v>
      </c>
      <c r="AI46" s="28">
        <f t="shared" si="11"/>
        <v>0.012195121951219513</v>
      </c>
    </row>
    <row r="47" spans="1:35" ht="13.5" thickBot="1">
      <c r="A47" s="2" t="s">
        <v>91</v>
      </c>
      <c r="B47" s="2" t="s">
        <v>92</v>
      </c>
      <c r="C47" s="3">
        <v>9</v>
      </c>
      <c r="D47" s="2">
        <v>1</v>
      </c>
      <c r="F47" s="2">
        <v>9</v>
      </c>
      <c r="G47" s="2">
        <v>1</v>
      </c>
      <c r="H47" s="2">
        <v>1</v>
      </c>
      <c r="I47" s="2">
        <v>1</v>
      </c>
      <c r="J47" s="4">
        <v>1</v>
      </c>
      <c r="K47" s="2">
        <v>1</v>
      </c>
      <c r="L47" s="2">
        <v>1</v>
      </c>
      <c r="M47" s="2">
        <v>1</v>
      </c>
      <c r="N47" s="2">
        <v>2</v>
      </c>
      <c r="O47" s="2">
        <v>3</v>
      </c>
      <c r="Q47" s="2">
        <v>1</v>
      </c>
      <c r="R47" s="2">
        <v>4</v>
      </c>
      <c r="T47" s="9">
        <f t="shared" si="0"/>
        <v>16</v>
      </c>
      <c r="U47" s="10">
        <f t="shared" si="1"/>
        <v>9</v>
      </c>
      <c r="V47" s="5">
        <f t="shared" si="2"/>
      </c>
      <c r="W47" s="5">
        <f t="shared" si="3"/>
      </c>
      <c r="X47" s="5">
        <f t="shared" si="4"/>
        <v>9</v>
      </c>
      <c r="Y47" s="5">
        <f t="shared" si="5"/>
      </c>
      <c r="Z47" s="24">
        <v>5</v>
      </c>
      <c r="AA47" s="54" t="s">
        <v>36</v>
      </c>
      <c r="AB47" s="30"/>
      <c r="AC47" s="30">
        <f>SUM(S3:S2000)</f>
        <v>203</v>
      </c>
      <c r="AD47" s="43">
        <f t="shared" si="12"/>
        <v>0.16504065040650406</v>
      </c>
      <c r="AE47" s="57" t="s">
        <v>54</v>
      </c>
      <c r="AG47" s="53">
        <v>29</v>
      </c>
      <c r="AH47" s="18">
        <f t="shared" si="10"/>
        <v>1</v>
      </c>
      <c r="AI47" s="28">
        <f t="shared" si="11"/>
        <v>0.0040650406504065045</v>
      </c>
    </row>
    <row r="48" spans="4:35" ht="13.5" thickBot="1">
      <c r="D48" s="2">
        <v>2</v>
      </c>
      <c r="F48" s="2">
        <v>2</v>
      </c>
      <c r="G48" s="2">
        <v>1</v>
      </c>
      <c r="H48" s="2">
        <v>1</v>
      </c>
      <c r="I48" s="2">
        <v>1</v>
      </c>
      <c r="J48" s="4">
        <v>1</v>
      </c>
      <c r="K48" s="2">
        <v>1</v>
      </c>
      <c r="L48" s="2">
        <v>1</v>
      </c>
      <c r="T48" s="9">
        <f t="shared" si="0"/>
        <v>5</v>
      </c>
      <c r="U48" s="10">
        <f t="shared" si="1"/>
        <v>3</v>
      </c>
      <c r="V48" s="5">
        <f t="shared" si="2"/>
        <v>3</v>
      </c>
      <c r="W48" s="5">
        <f t="shared" si="3"/>
      </c>
      <c r="X48" s="5">
        <f t="shared" si="4"/>
      </c>
      <c r="Y48" s="5">
        <f t="shared" si="5"/>
      </c>
      <c r="AG48" s="39"/>
      <c r="AH48" s="40">
        <f>SUM(AH19:AH47)</f>
        <v>246</v>
      </c>
      <c r="AI48" s="41"/>
    </row>
    <row r="49" spans="4:25" ht="12.75">
      <c r="D49" s="2">
        <v>3</v>
      </c>
      <c r="F49" s="2">
        <v>9</v>
      </c>
      <c r="G49" s="2">
        <v>1</v>
      </c>
      <c r="H49" s="2">
        <v>1</v>
      </c>
      <c r="I49" s="2">
        <v>1</v>
      </c>
      <c r="J49" s="4">
        <v>1</v>
      </c>
      <c r="K49" s="2">
        <v>1</v>
      </c>
      <c r="L49" s="2">
        <v>1</v>
      </c>
      <c r="M49" s="2">
        <v>1</v>
      </c>
      <c r="N49" s="2">
        <v>2</v>
      </c>
      <c r="O49" s="2">
        <v>3</v>
      </c>
      <c r="Q49" s="2">
        <v>3</v>
      </c>
      <c r="S49" s="2">
        <v>2</v>
      </c>
      <c r="T49" s="9">
        <f t="shared" si="0"/>
        <v>16</v>
      </c>
      <c r="U49" s="10">
        <f t="shared" si="1"/>
        <v>9</v>
      </c>
      <c r="V49" s="5">
        <f t="shared" si="2"/>
      </c>
      <c r="W49" s="5">
        <f t="shared" si="3"/>
      </c>
      <c r="X49" s="5">
        <f t="shared" si="4"/>
        <v>9</v>
      </c>
      <c r="Y49" s="5">
        <f t="shared" si="5"/>
      </c>
    </row>
    <row r="50" spans="4:27" ht="12.75">
      <c r="D50" s="2">
        <v>4</v>
      </c>
      <c r="F50" s="2">
        <v>5</v>
      </c>
      <c r="G50" s="2">
        <v>2</v>
      </c>
      <c r="H50" s="2">
        <v>1</v>
      </c>
      <c r="I50" s="2">
        <v>1</v>
      </c>
      <c r="J50" s="4">
        <v>1</v>
      </c>
      <c r="K50" s="2">
        <v>1</v>
      </c>
      <c r="L50" s="2">
        <v>1</v>
      </c>
      <c r="M50" s="2">
        <v>1</v>
      </c>
      <c r="O50" s="2">
        <v>3</v>
      </c>
      <c r="T50" s="9">
        <f t="shared" si="0"/>
        <v>9</v>
      </c>
      <c r="U50" s="10">
        <f t="shared" si="1"/>
        <v>6</v>
      </c>
      <c r="V50" s="5">
        <f t="shared" si="2"/>
      </c>
      <c r="W50" s="5">
        <f t="shared" si="3"/>
        <v>6</v>
      </c>
      <c r="X50" s="5">
        <f t="shared" si="4"/>
      </c>
      <c r="Y50" s="5">
        <f t="shared" si="5"/>
      </c>
      <c r="AA50" s="5" t="s">
        <v>37</v>
      </c>
    </row>
    <row r="51" spans="4:25" ht="12.75">
      <c r="D51" s="2">
        <v>5</v>
      </c>
      <c r="F51" s="2">
        <v>7</v>
      </c>
      <c r="G51" s="2">
        <v>2</v>
      </c>
      <c r="H51" s="2">
        <v>1</v>
      </c>
      <c r="I51" s="2">
        <v>1</v>
      </c>
      <c r="J51" s="4">
        <v>1</v>
      </c>
      <c r="L51" s="2">
        <v>1</v>
      </c>
      <c r="M51" s="2">
        <v>1</v>
      </c>
      <c r="N51" s="2">
        <v>2</v>
      </c>
      <c r="O51" s="2">
        <v>3</v>
      </c>
      <c r="P51" s="2">
        <v>3</v>
      </c>
      <c r="Q51" s="2">
        <v>2</v>
      </c>
      <c r="T51" s="9">
        <f t="shared" si="0"/>
        <v>15</v>
      </c>
      <c r="U51" s="10">
        <f t="shared" si="1"/>
        <v>9</v>
      </c>
      <c r="V51" s="5">
        <f t="shared" si="2"/>
      </c>
      <c r="W51" s="5">
        <f t="shared" si="3"/>
      </c>
      <c r="X51" s="5">
        <f t="shared" si="4"/>
        <v>9</v>
      </c>
      <c r="Y51" s="5">
        <f t="shared" si="5"/>
      </c>
    </row>
    <row r="52" spans="4:32" ht="12.75">
      <c r="D52" s="2">
        <v>6</v>
      </c>
      <c r="F52" s="2">
        <v>4</v>
      </c>
      <c r="G52" s="2">
        <v>1</v>
      </c>
      <c r="H52" s="2">
        <v>1</v>
      </c>
      <c r="I52" s="2">
        <v>1</v>
      </c>
      <c r="J52" s="4">
        <v>1</v>
      </c>
      <c r="K52" s="2">
        <v>1</v>
      </c>
      <c r="L52" s="2">
        <v>1</v>
      </c>
      <c r="M52" s="2">
        <v>1</v>
      </c>
      <c r="T52" s="9">
        <f t="shared" si="0"/>
        <v>6</v>
      </c>
      <c r="U52" s="10">
        <f t="shared" si="1"/>
        <v>4</v>
      </c>
      <c r="V52" s="5">
        <f t="shared" si="2"/>
      </c>
      <c r="W52" s="5">
        <f t="shared" si="3"/>
        <v>4</v>
      </c>
      <c r="X52" s="5">
        <f t="shared" si="4"/>
      </c>
      <c r="Y52" s="5">
        <f t="shared" si="5"/>
      </c>
      <c r="AA52" s="5" t="s">
        <v>38</v>
      </c>
      <c r="AC52" s="23">
        <f>AVERAGE(AD36,AD37,AD42,AD45)</f>
        <v>0.6642276422764228</v>
      </c>
      <c r="AF52" s="1">
        <f>IF(AF14=AC31,"","ПОМИЛКА!!!")</f>
      </c>
    </row>
    <row r="53" spans="4:29" ht="12.75">
      <c r="D53" s="2">
        <v>7</v>
      </c>
      <c r="F53" s="2">
        <v>4</v>
      </c>
      <c r="G53" s="2">
        <v>2</v>
      </c>
      <c r="H53" s="2">
        <v>1</v>
      </c>
      <c r="I53" s="2">
        <v>1</v>
      </c>
      <c r="J53" s="4">
        <v>1</v>
      </c>
      <c r="K53" s="2">
        <v>1</v>
      </c>
      <c r="L53" s="2">
        <v>1</v>
      </c>
      <c r="M53" s="2">
        <v>1</v>
      </c>
      <c r="T53" s="9">
        <f t="shared" si="0"/>
        <v>6</v>
      </c>
      <c r="U53" s="10">
        <f t="shared" si="1"/>
        <v>4</v>
      </c>
      <c r="V53" s="5">
        <f t="shared" si="2"/>
      </c>
      <c r="W53" s="5">
        <f t="shared" si="3"/>
        <v>4</v>
      </c>
      <c r="X53" s="5">
        <f t="shared" si="4"/>
      </c>
      <c r="Y53" s="5">
        <f t="shared" si="5"/>
      </c>
      <c r="AA53" s="5" t="s">
        <v>39</v>
      </c>
      <c r="AC53" s="23">
        <f>AVERAGE(AD38,AD39,AD43,AD47)</f>
        <v>0.5968157181571816</v>
      </c>
    </row>
    <row r="54" spans="4:29" ht="12.75">
      <c r="D54" s="2">
        <v>8</v>
      </c>
      <c r="F54" s="2">
        <v>10</v>
      </c>
      <c r="G54" s="2">
        <v>2</v>
      </c>
      <c r="H54" s="2">
        <v>1</v>
      </c>
      <c r="I54" s="2">
        <v>1</v>
      </c>
      <c r="J54" s="4">
        <v>1</v>
      </c>
      <c r="K54" s="2">
        <v>1</v>
      </c>
      <c r="L54" s="2">
        <v>1</v>
      </c>
      <c r="M54" s="2">
        <v>1</v>
      </c>
      <c r="N54" s="2">
        <v>2</v>
      </c>
      <c r="O54" s="2">
        <v>3</v>
      </c>
      <c r="P54" s="2">
        <v>3</v>
      </c>
      <c r="Q54" s="2">
        <v>5</v>
      </c>
      <c r="R54" s="2">
        <v>4</v>
      </c>
      <c r="S54" s="2">
        <v>5</v>
      </c>
      <c r="T54" s="9">
        <f t="shared" si="0"/>
        <v>28</v>
      </c>
      <c r="U54" s="10">
        <f t="shared" si="1"/>
        <v>12</v>
      </c>
      <c r="V54" s="5">
        <f t="shared" si="2"/>
      </c>
      <c r="W54" s="5">
        <f t="shared" si="3"/>
      </c>
      <c r="X54" s="5">
        <f t="shared" si="4"/>
      </c>
      <c r="Y54" s="5">
        <f t="shared" si="5"/>
        <v>12</v>
      </c>
      <c r="AA54" s="5" t="s">
        <v>40</v>
      </c>
      <c r="AC54" s="23">
        <f>AVERAGE(AD40,AD41,AD44,AD46)</f>
        <v>0.5824525745257452</v>
      </c>
    </row>
    <row r="55" spans="4:25" ht="12.75">
      <c r="D55" s="2">
        <v>9</v>
      </c>
      <c r="F55" s="2">
        <v>11</v>
      </c>
      <c r="G55" s="2">
        <v>2</v>
      </c>
      <c r="H55" s="2">
        <v>1</v>
      </c>
      <c r="I55" s="2">
        <v>1</v>
      </c>
      <c r="J55" s="4">
        <v>1</v>
      </c>
      <c r="K55" s="2">
        <v>1</v>
      </c>
      <c r="L55" s="2">
        <v>1</v>
      </c>
      <c r="M55" s="2">
        <v>1</v>
      </c>
      <c r="N55" s="2">
        <v>2</v>
      </c>
      <c r="O55" s="2">
        <v>3</v>
      </c>
      <c r="P55" s="2">
        <v>3</v>
      </c>
      <c r="Q55" s="2">
        <v>5</v>
      </c>
      <c r="R55" s="2">
        <v>5</v>
      </c>
      <c r="S55" s="2">
        <v>5</v>
      </c>
      <c r="T55" s="9">
        <f t="shared" si="0"/>
        <v>29</v>
      </c>
      <c r="U55" s="10">
        <f t="shared" si="1"/>
        <v>12</v>
      </c>
      <c r="V55" s="5">
        <f t="shared" si="2"/>
      </c>
      <c r="W55" s="5">
        <f t="shared" si="3"/>
      </c>
      <c r="X55" s="5">
        <f t="shared" si="4"/>
      </c>
      <c r="Y55" s="5">
        <f t="shared" si="5"/>
        <v>12</v>
      </c>
    </row>
    <row r="56" spans="4:25" ht="12.75">
      <c r="D56" s="2">
        <v>10</v>
      </c>
      <c r="F56" s="2">
        <v>3</v>
      </c>
      <c r="G56" s="2">
        <v>1</v>
      </c>
      <c r="H56" s="2">
        <v>1</v>
      </c>
      <c r="I56" s="2">
        <v>1</v>
      </c>
      <c r="J56" s="4">
        <v>1</v>
      </c>
      <c r="L56" s="2">
        <v>1</v>
      </c>
      <c r="M56" s="2">
        <v>1</v>
      </c>
      <c r="T56" s="9">
        <f t="shared" si="0"/>
        <v>5</v>
      </c>
      <c r="U56" s="10">
        <f t="shared" si="1"/>
        <v>3</v>
      </c>
      <c r="V56" s="5">
        <f t="shared" si="2"/>
        <v>3</v>
      </c>
      <c r="W56" s="5">
        <f t="shared" si="3"/>
      </c>
      <c r="X56" s="5">
        <f t="shared" si="4"/>
      </c>
      <c r="Y56" s="5">
        <f t="shared" si="5"/>
      </c>
    </row>
    <row r="57" spans="4:25" ht="12.75">
      <c r="D57" s="2">
        <v>11</v>
      </c>
      <c r="F57" s="2">
        <v>3</v>
      </c>
      <c r="G57" s="2">
        <v>1</v>
      </c>
      <c r="H57" s="2">
        <v>1</v>
      </c>
      <c r="I57" s="2">
        <v>1</v>
      </c>
      <c r="J57" s="4">
        <v>1</v>
      </c>
      <c r="K57" s="2">
        <v>1</v>
      </c>
      <c r="L57" s="2">
        <v>1</v>
      </c>
      <c r="M57" s="2">
        <v>1</v>
      </c>
      <c r="T57" s="9">
        <f t="shared" si="0"/>
        <v>6</v>
      </c>
      <c r="U57" s="10">
        <f t="shared" si="1"/>
        <v>4</v>
      </c>
      <c r="V57" s="5">
        <f t="shared" si="2"/>
      </c>
      <c r="W57" s="5">
        <f t="shared" si="3"/>
        <v>4</v>
      </c>
      <c r="X57" s="5">
        <f t="shared" si="4"/>
      </c>
      <c r="Y57" s="5">
        <f t="shared" si="5"/>
      </c>
    </row>
    <row r="58" spans="4:25" ht="12.75">
      <c r="D58" s="2">
        <v>12</v>
      </c>
      <c r="F58" s="2">
        <v>2</v>
      </c>
      <c r="G58" s="2">
        <v>2</v>
      </c>
      <c r="H58" s="2">
        <v>1</v>
      </c>
      <c r="I58" s="2">
        <v>1</v>
      </c>
      <c r="J58" s="4">
        <v>1</v>
      </c>
      <c r="K58" s="2">
        <v>1</v>
      </c>
      <c r="L58" s="2">
        <v>1</v>
      </c>
      <c r="M58" s="2">
        <v>1</v>
      </c>
      <c r="T58" s="9">
        <f t="shared" si="0"/>
        <v>6</v>
      </c>
      <c r="U58" s="10">
        <f t="shared" si="1"/>
        <v>4</v>
      </c>
      <c r="V58" s="5">
        <f t="shared" si="2"/>
      </c>
      <c r="W58" s="5">
        <f t="shared" si="3"/>
        <v>4</v>
      </c>
      <c r="X58" s="5">
        <f t="shared" si="4"/>
      </c>
      <c r="Y58" s="5">
        <f t="shared" si="5"/>
      </c>
    </row>
    <row r="59" spans="1:25" ht="12.75">
      <c r="A59" s="2" t="s">
        <v>86</v>
      </c>
      <c r="B59" s="2" t="s">
        <v>93</v>
      </c>
      <c r="C59" s="3">
        <v>9</v>
      </c>
      <c r="D59" s="2">
        <v>1</v>
      </c>
      <c r="F59" s="2">
        <v>5</v>
      </c>
      <c r="G59" s="2">
        <v>1</v>
      </c>
      <c r="H59" s="2">
        <v>1</v>
      </c>
      <c r="I59" s="2">
        <v>1</v>
      </c>
      <c r="J59" s="4">
        <v>1</v>
      </c>
      <c r="K59" s="2">
        <v>1</v>
      </c>
      <c r="L59" s="2">
        <v>1</v>
      </c>
      <c r="M59" s="2">
        <v>1</v>
      </c>
      <c r="N59" s="2">
        <v>1</v>
      </c>
      <c r="O59" s="2">
        <v>0</v>
      </c>
      <c r="P59" s="2">
        <v>3</v>
      </c>
      <c r="Q59" s="2">
        <v>1</v>
      </c>
      <c r="R59" s="2">
        <v>0</v>
      </c>
      <c r="S59" s="2">
        <v>0</v>
      </c>
      <c r="T59" s="9">
        <f t="shared" si="0"/>
        <v>11</v>
      </c>
      <c r="U59" s="10">
        <f t="shared" si="1"/>
        <v>7</v>
      </c>
      <c r="V59" s="5">
        <f t="shared" si="2"/>
      </c>
      <c r="W59" s="5">
        <f t="shared" si="3"/>
      </c>
      <c r="X59" s="5">
        <f t="shared" si="4"/>
        <v>7</v>
      </c>
      <c r="Y59" s="5">
        <f t="shared" si="5"/>
      </c>
    </row>
    <row r="60" spans="4:25" ht="12.75">
      <c r="D60" s="2">
        <v>2</v>
      </c>
      <c r="F60" s="2">
        <v>6</v>
      </c>
      <c r="G60" s="2">
        <v>2</v>
      </c>
      <c r="H60" s="2">
        <v>1</v>
      </c>
      <c r="I60" s="2">
        <v>1</v>
      </c>
      <c r="J60" s="4">
        <v>1</v>
      </c>
      <c r="K60" s="2">
        <v>1</v>
      </c>
      <c r="L60" s="2">
        <v>1</v>
      </c>
      <c r="M60" s="2">
        <v>1</v>
      </c>
      <c r="N60" s="2">
        <v>2</v>
      </c>
      <c r="O60" s="2">
        <v>0</v>
      </c>
      <c r="P60" s="2">
        <v>3</v>
      </c>
      <c r="Q60" s="2">
        <v>0</v>
      </c>
      <c r="R60" s="2">
        <v>0</v>
      </c>
      <c r="S60" s="2">
        <v>0</v>
      </c>
      <c r="T60" s="9">
        <f t="shared" si="0"/>
        <v>11</v>
      </c>
      <c r="U60" s="10">
        <f t="shared" si="1"/>
        <v>7</v>
      </c>
      <c r="V60" s="5">
        <f t="shared" si="2"/>
      </c>
      <c r="W60" s="5">
        <f t="shared" si="3"/>
      </c>
      <c r="X60" s="5">
        <f t="shared" si="4"/>
        <v>7</v>
      </c>
      <c r="Y60" s="5">
        <f t="shared" si="5"/>
      </c>
    </row>
    <row r="61" spans="4:25" ht="12.75">
      <c r="D61" s="2">
        <v>3</v>
      </c>
      <c r="F61" s="2">
        <v>8</v>
      </c>
      <c r="G61" s="2">
        <v>1</v>
      </c>
      <c r="H61" s="2">
        <v>1</v>
      </c>
      <c r="I61" s="2">
        <v>1</v>
      </c>
      <c r="J61" s="4">
        <v>1</v>
      </c>
      <c r="K61" s="2">
        <v>1</v>
      </c>
      <c r="L61" s="2">
        <v>1</v>
      </c>
      <c r="M61" s="2">
        <v>1</v>
      </c>
      <c r="N61" s="2">
        <v>2</v>
      </c>
      <c r="O61" s="2">
        <v>3</v>
      </c>
      <c r="P61" s="2">
        <v>3</v>
      </c>
      <c r="Q61" s="2">
        <v>2</v>
      </c>
      <c r="R61" s="2">
        <v>0</v>
      </c>
      <c r="S61" s="2">
        <v>0</v>
      </c>
      <c r="T61" s="9">
        <f t="shared" si="0"/>
        <v>16</v>
      </c>
      <c r="U61" s="10">
        <f t="shared" si="1"/>
        <v>9</v>
      </c>
      <c r="V61" s="5">
        <f t="shared" si="2"/>
      </c>
      <c r="W61" s="5">
        <f t="shared" si="3"/>
      </c>
      <c r="X61" s="5">
        <f t="shared" si="4"/>
        <v>9</v>
      </c>
      <c r="Y61" s="5">
        <f t="shared" si="5"/>
      </c>
    </row>
    <row r="62" spans="4:25" ht="12.75">
      <c r="D62" s="2">
        <v>4</v>
      </c>
      <c r="F62" s="2">
        <v>6</v>
      </c>
      <c r="G62" s="2">
        <v>1</v>
      </c>
      <c r="H62" s="2">
        <v>1</v>
      </c>
      <c r="I62" s="2">
        <v>1</v>
      </c>
      <c r="J62" s="4">
        <v>1</v>
      </c>
      <c r="K62" s="2">
        <v>1</v>
      </c>
      <c r="L62" s="2">
        <v>1</v>
      </c>
      <c r="M62" s="2">
        <v>1</v>
      </c>
      <c r="N62" s="2">
        <v>1</v>
      </c>
      <c r="O62" s="2">
        <v>1</v>
      </c>
      <c r="P62" s="2">
        <v>3</v>
      </c>
      <c r="Q62" s="2">
        <v>2</v>
      </c>
      <c r="R62" s="2">
        <v>0</v>
      </c>
      <c r="S62" s="2">
        <v>0</v>
      </c>
      <c r="T62" s="9">
        <f t="shared" si="0"/>
        <v>13</v>
      </c>
      <c r="U62" s="10">
        <f t="shared" si="1"/>
        <v>8</v>
      </c>
      <c r="V62" s="5">
        <f t="shared" si="2"/>
      </c>
      <c r="W62" s="5">
        <f t="shared" si="3"/>
      </c>
      <c r="X62" s="5">
        <f t="shared" si="4"/>
        <v>8</v>
      </c>
      <c r="Y62" s="5">
        <f t="shared" si="5"/>
      </c>
    </row>
    <row r="63" spans="4:25" ht="12.75">
      <c r="D63" s="2">
        <v>5</v>
      </c>
      <c r="F63" s="2">
        <v>6</v>
      </c>
      <c r="G63" s="2">
        <v>1</v>
      </c>
      <c r="H63" s="2">
        <v>1</v>
      </c>
      <c r="I63" s="2">
        <v>1</v>
      </c>
      <c r="J63" s="4">
        <v>1</v>
      </c>
      <c r="K63" s="2">
        <v>1</v>
      </c>
      <c r="L63" s="2">
        <v>1</v>
      </c>
      <c r="M63" s="2">
        <v>1</v>
      </c>
      <c r="N63" s="2">
        <v>0</v>
      </c>
      <c r="O63" s="2">
        <v>0</v>
      </c>
      <c r="P63" s="2">
        <v>3</v>
      </c>
      <c r="Q63" s="2">
        <v>1</v>
      </c>
      <c r="R63" s="2">
        <v>0</v>
      </c>
      <c r="S63" s="2">
        <v>1</v>
      </c>
      <c r="T63" s="9">
        <f t="shared" si="0"/>
        <v>11</v>
      </c>
      <c r="U63" s="10">
        <f t="shared" si="1"/>
        <v>7</v>
      </c>
      <c r="V63" s="5">
        <f t="shared" si="2"/>
      </c>
      <c r="W63" s="5">
        <f t="shared" si="3"/>
      </c>
      <c r="X63" s="5">
        <f t="shared" si="4"/>
        <v>7</v>
      </c>
      <c r="Y63" s="5">
        <f t="shared" si="5"/>
      </c>
    </row>
    <row r="64" spans="4:25" ht="12.75">
      <c r="D64" s="2">
        <v>6</v>
      </c>
      <c r="F64" s="2">
        <v>9</v>
      </c>
      <c r="G64" s="2">
        <v>1</v>
      </c>
      <c r="H64" s="2">
        <v>1</v>
      </c>
      <c r="I64" s="2">
        <v>1</v>
      </c>
      <c r="J64" s="4">
        <v>1</v>
      </c>
      <c r="K64" s="2">
        <v>1</v>
      </c>
      <c r="L64" s="2">
        <v>1</v>
      </c>
      <c r="M64" s="2">
        <v>1</v>
      </c>
      <c r="N64" s="2">
        <v>2</v>
      </c>
      <c r="O64" s="2">
        <v>2</v>
      </c>
      <c r="P64" s="2">
        <v>3</v>
      </c>
      <c r="Q64" s="2">
        <v>3</v>
      </c>
      <c r="R64" s="2">
        <v>0</v>
      </c>
      <c r="S64" s="2">
        <v>5</v>
      </c>
      <c r="T64" s="9">
        <f t="shared" si="0"/>
        <v>21</v>
      </c>
      <c r="U64" s="10">
        <f t="shared" si="1"/>
        <v>10</v>
      </c>
      <c r="V64" s="5">
        <f t="shared" si="2"/>
      </c>
      <c r="W64" s="5">
        <f t="shared" si="3"/>
      </c>
      <c r="X64" s="5">
        <f t="shared" si="4"/>
      </c>
      <c r="Y64" s="5">
        <f t="shared" si="5"/>
        <v>10</v>
      </c>
    </row>
    <row r="65" spans="4:25" ht="12.75">
      <c r="D65" s="2">
        <v>7</v>
      </c>
      <c r="F65" s="2">
        <v>6</v>
      </c>
      <c r="G65" s="2">
        <v>1</v>
      </c>
      <c r="H65" s="2">
        <v>1</v>
      </c>
      <c r="I65" s="2">
        <v>1</v>
      </c>
      <c r="J65" s="4">
        <v>1</v>
      </c>
      <c r="K65" s="2">
        <v>1</v>
      </c>
      <c r="L65" s="2">
        <v>1</v>
      </c>
      <c r="M65" s="2">
        <v>1</v>
      </c>
      <c r="N65" s="2">
        <v>2</v>
      </c>
      <c r="O65" s="2">
        <v>3</v>
      </c>
      <c r="P65" s="2">
        <v>0</v>
      </c>
      <c r="Q65" s="2">
        <v>1</v>
      </c>
      <c r="R65" s="2">
        <v>0</v>
      </c>
      <c r="S65" s="2">
        <v>0</v>
      </c>
      <c r="T65" s="9">
        <f t="shared" si="0"/>
        <v>12</v>
      </c>
      <c r="U65" s="10">
        <f t="shared" si="1"/>
        <v>8</v>
      </c>
      <c r="V65" s="5">
        <f t="shared" si="2"/>
      </c>
      <c r="W65" s="5">
        <f t="shared" si="3"/>
      </c>
      <c r="X65" s="5">
        <f t="shared" si="4"/>
        <v>8</v>
      </c>
      <c r="Y65" s="5">
        <f t="shared" si="5"/>
      </c>
    </row>
    <row r="66" spans="4:25" ht="12.75">
      <c r="D66" s="2">
        <v>8</v>
      </c>
      <c r="F66" s="2">
        <v>5</v>
      </c>
      <c r="G66" s="2">
        <v>2</v>
      </c>
      <c r="H66" s="2">
        <v>1</v>
      </c>
      <c r="I66" s="2">
        <v>1</v>
      </c>
      <c r="J66" s="4">
        <v>1</v>
      </c>
      <c r="K66" s="2">
        <v>1</v>
      </c>
      <c r="L66" s="2">
        <v>1</v>
      </c>
      <c r="M66" s="2">
        <v>1</v>
      </c>
      <c r="N66" s="2">
        <v>2</v>
      </c>
      <c r="O66" s="2">
        <v>0</v>
      </c>
      <c r="P66" s="2">
        <v>0</v>
      </c>
      <c r="Q66" s="2">
        <v>1</v>
      </c>
      <c r="R66" s="2">
        <v>0</v>
      </c>
      <c r="S66" s="2">
        <v>0</v>
      </c>
      <c r="T66" s="9">
        <f t="shared" si="0"/>
        <v>9</v>
      </c>
      <c r="U66" s="10">
        <f t="shared" si="1"/>
        <v>6</v>
      </c>
      <c r="V66" s="5">
        <f t="shared" si="2"/>
      </c>
      <c r="W66" s="5">
        <f t="shared" si="3"/>
        <v>6</v>
      </c>
      <c r="X66" s="5">
        <f t="shared" si="4"/>
      </c>
      <c r="Y66" s="5">
        <f t="shared" si="5"/>
      </c>
    </row>
    <row r="67" spans="4:25" ht="12.75">
      <c r="D67" s="2">
        <v>9</v>
      </c>
      <c r="F67" s="2">
        <v>6</v>
      </c>
      <c r="G67" s="2">
        <v>2</v>
      </c>
      <c r="H67" s="2">
        <v>1</v>
      </c>
      <c r="I67" s="2">
        <v>1</v>
      </c>
      <c r="J67" s="4">
        <v>1</v>
      </c>
      <c r="K67" s="2">
        <v>1</v>
      </c>
      <c r="L67" s="2">
        <v>1</v>
      </c>
      <c r="M67" s="2">
        <v>1</v>
      </c>
      <c r="N67" s="2">
        <v>2</v>
      </c>
      <c r="O67" s="2">
        <v>0</v>
      </c>
      <c r="P67" s="2">
        <v>1</v>
      </c>
      <c r="Q67" s="2">
        <v>0</v>
      </c>
      <c r="R67" s="2">
        <v>0</v>
      </c>
      <c r="S67" s="2">
        <v>0</v>
      </c>
      <c r="T67" s="9">
        <f t="shared" si="0"/>
        <v>9</v>
      </c>
      <c r="U67" s="10">
        <f t="shared" si="1"/>
        <v>6</v>
      </c>
      <c r="V67" s="5">
        <f t="shared" si="2"/>
      </c>
      <c r="W67" s="5">
        <f t="shared" si="3"/>
        <v>6</v>
      </c>
      <c r="X67" s="5">
        <f t="shared" si="4"/>
      </c>
      <c r="Y67" s="5">
        <f t="shared" si="5"/>
      </c>
    </row>
    <row r="68" spans="4:25" ht="12.75">
      <c r="D68" s="2">
        <v>10</v>
      </c>
      <c r="F68" s="2">
        <v>5</v>
      </c>
      <c r="G68" s="2">
        <v>2</v>
      </c>
      <c r="H68" s="2">
        <v>1</v>
      </c>
      <c r="I68" s="2">
        <v>1</v>
      </c>
      <c r="J68" s="4">
        <v>1</v>
      </c>
      <c r="K68" s="2">
        <v>1</v>
      </c>
      <c r="L68" s="2">
        <v>1</v>
      </c>
      <c r="M68" s="2">
        <v>1</v>
      </c>
      <c r="N68" s="2">
        <v>0</v>
      </c>
      <c r="O68" s="2">
        <v>3</v>
      </c>
      <c r="P68" s="2">
        <v>0</v>
      </c>
      <c r="Q68" s="2">
        <v>0</v>
      </c>
      <c r="R68" s="2">
        <v>0</v>
      </c>
      <c r="S68" s="2">
        <v>0</v>
      </c>
      <c r="T68" s="9">
        <f aca="true" t="shared" si="13" ref="T68:T131">SUM(H68:S68)</f>
        <v>9</v>
      </c>
      <c r="U68" s="10">
        <f aca="true" t="shared" si="14" ref="U68:U131">SUM(V68:Y68)</f>
        <v>6</v>
      </c>
      <c r="V68" s="5">
        <f aca="true" t="shared" si="15" ref="V68:V131">IF(AND(T68&gt;0,T68&lt;3),1,IF(AND(T68&gt;0,T68&lt;4),2,IF(AND(T68&gt;0,T68&lt;6),3,"")))</f>
      </c>
      <c r="W68" s="5">
        <f aca="true" t="shared" si="16" ref="W68:W131">IF(AND(T68&gt;5,T68&lt;7),4,IF(AND(T68&gt;5,T68&lt;9),5,IF(AND(T68&gt;5,T68&lt;10),6,"")))</f>
        <v>6</v>
      </c>
      <c r="X68" s="5">
        <f aca="true" t="shared" si="17" ref="X68:X131">IF(AND(T68&gt;9,T68&lt;12),7,IF(AND(T68&gt;9,T68&lt;14),8,IF(AND(T68&gt;9,T68&lt;17),9,"")))</f>
      </c>
      <c r="Y68" s="5">
        <f aca="true" t="shared" si="18" ref="Y68:Y131">IF(AND(T68&gt;16,T68&lt;22),10,IF(AND(T68&gt;16,T68&lt;28),11,IF(AND(T68&gt;16,T68&lt;30),12,"")))</f>
      </c>
    </row>
    <row r="69" spans="4:25" ht="12.75">
      <c r="D69" s="2">
        <v>11</v>
      </c>
      <c r="F69" s="2">
        <v>10</v>
      </c>
      <c r="G69" s="2">
        <v>2</v>
      </c>
      <c r="H69" s="2">
        <v>1</v>
      </c>
      <c r="I69" s="2">
        <v>1</v>
      </c>
      <c r="J69" s="4">
        <v>1</v>
      </c>
      <c r="K69" s="2">
        <v>1</v>
      </c>
      <c r="L69" s="2">
        <v>1</v>
      </c>
      <c r="M69" s="2">
        <v>1</v>
      </c>
      <c r="N69" s="2">
        <v>2</v>
      </c>
      <c r="O69" s="2">
        <v>3</v>
      </c>
      <c r="P69" s="2">
        <v>3</v>
      </c>
      <c r="Q69" s="2">
        <v>5</v>
      </c>
      <c r="R69" s="2">
        <v>5</v>
      </c>
      <c r="S69" s="2">
        <v>0</v>
      </c>
      <c r="T69" s="9">
        <f t="shared" si="13"/>
        <v>24</v>
      </c>
      <c r="U69" s="10">
        <f t="shared" si="14"/>
        <v>11</v>
      </c>
      <c r="V69" s="5">
        <f t="shared" si="15"/>
      </c>
      <c r="W69" s="5">
        <f t="shared" si="16"/>
      </c>
      <c r="X69" s="5">
        <f t="shared" si="17"/>
      </c>
      <c r="Y69" s="5">
        <f t="shared" si="18"/>
        <v>11</v>
      </c>
    </row>
    <row r="70" spans="1:25" ht="12.75">
      <c r="A70" s="2" t="s">
        <v>86</v>
      </c>
      <c r="B70" s="2" t="s">
        <v>94</v>
      </c>
      <c r="C70" s="3">
        <v>9</v>
      </c>
      <c r="D70" s="2">
        <v>1</v>
      </c>
      <c r="F70" s="2">
        <v>5</v>
      </c>
      <c r="G70" s="2">
        <v>1</v>
      </c>
      <c r="H70" s="2">
        <v>1</v>
      </c>
      <c r="I70" s="2">
        <v>1</v>
      </c>
      <c r="J70" s="4">
        <v>1</v>
      </c>
      <c r="K70" s="2">
        <v>1</v>
      </c>
      <c r="L70" s="2">
        <v>1</v>
      </c>
      <c r="M70" s="2">
        <v>1</v>
      </c>
      <c r="N70" s="2">
        <v>0</v>
      </c>
      <c r="O70" s="2">
        <v>3</v>
      </c>
      <c r="P70" s="2">
        <v>0</v>
      </c>
      <c r="Q70" s="2">
        <v>0</v>
      </c>
      <c r="R70" s="2">
        <v>0</v>
      </c>
      <c r="S70" s="2">
        <v>0</v>
      </c>
      <c r="T70" s="9">
        <f t="shared" si="13"/>
        <v>9</v>
      </c>
      <c r="U70" s="10">
        <f t="shared" si="14"/>
        <v>6</v>
      </c>
      <c r="V70" s="5">
        <f t="shared" si="15"/>
      </c>
      <c r="W70" s="5">
        <f t="shared" si="16"/>
        <v>6</v>
      </c>
      <c r="X70" s="5">
        <f t="shared" si="17"/>
      </c>
      <c r="Y70" s="5">
        <f t="shared" si="18"/>
      </c>
    </row>
    <row r="71" spans="4:25" ht="12.75">
      <c r="D71" s="2">
        <v>2</v>
      </c>
      <c r="F71" s="2">
        <v>3</v>
      </c>
      <c r="G71" s="2">
        <v>2</v>
      </c>
      <c r="H71" s="2">
        <v>1</v>
      </c>
      <c r="I71" s="2">
        <v>1</v>
      </c>
      <c r="J71" s="4">
        <v>0</v>
      </c>
      <c r="K71" s="2">
        <v>1</v>
      </c>
      <c r="L71" s="2">
        <v>0</v>
      </c>
      <c r="M71" s="2">
        <v>0</v>
      </c>
      <c r="N71" s="2">
        <v>2</v>
      </c>
      <c r="O71" s="2">
        <v>0</v>
      </c>
      <c r="P71" s="2">
        <v>0</v>
      </c>
      <c r="Q71" s="2">
        <v>0</v>
      </c>
      <c r="R71" s="2">
        <v>0</v>
      </c>
      <c r="S71" s="2">
        <v>0</v>
      </c>
      <c r="T71" s="9">
        <f t="shared" si="13"/>
        <v>5</v>
      </c>
      <c r="U71" s="10">
        <f t="shared" si="14"/>
        <v>3</v>
      </c>
      <c r="V71" s="5">
        <f t="shared" si="15"/>
        <v>3</v>
      </c>
      <c r="W71" s="5">
        <f t="shared" si="16"/>
      </c>
      <c r="X71" s="5">
        <f t="shared" si="17"/>
      </c>
      <c r="Y71" s="5">
        <f t="shared" si="18"/>
      </c>
    </row>
    <row r="72" spans="4:25" ht="12.75">
      <c r="D72" s="2">
        <v>3</v>
      </c>
      <c r="F72" s="2">
        <v>4</v>
      </c>
      <c r="G72" s="2">
        <v>1</v>
      </c>
      <c r="H72" s="2">
        <v>1</v>
      </c>
      <c r="I72" s="2">
        <v>0</v>
      </c>
      <c r="J72" s="4">
        <v>0</v>
      </c>
      <c r="K72" s="2">
        <v>1</v>
      </c>
      <c r="L72" s="2">
        <v>1</v>
      </c>
      <c r="M72" s="2">
        <v>0</v>
      </c>
      <c r="N72" s="2">
        <v>0</v>
      </c>
      <c r="O72" s="2">
        <v>3</v>
      </c>
      <c r="P72" s="2">
        <v>0</v>
      </c>
      <c r="Q72" s="2">
        <v>0</v>
      </c>
      <c r="R72" s="2">
        <v>0</v>
      </c>
      <c r="S72" s="2">
        <v>0</v>
      </c>
      <c r="T72" s="9">
        <f t="shared" si="13"/>
        <v>6</v>
      </c>
      <c r="U72" s="10">
        <f t="shared" si="14"/>
        <v>4</v>
      </c>
      <c r="V72" s="5">
        <f t="shared" si="15"/>
      </c>
      <c r="W72" s="5">
        <f t="shared" si="16"/>
        <v>4</v>
      </c>
      <c r="X72" s="5">
        <f t="shared" si="17"/>
      </c>
      <c r="Y72" s="5">
        <f t="shared" si="18"/>
      </c>
    </row>
    <row r="73" spans="4:25" ht="12.75">
      <c r="D73" s="2">
        <v>4</v>
      </c>
      <c r="F73" s="2">
        <v>3</v>
      </c>
      <c r="G73" s="2">
        <v>2</v>
      </c>
      <c r="H73" s="2">
        <v>1</v>
      </c>
      <c r="I73" s="2">
        <v>1</v>
      </c>
      <c r="J73" s="4">
        <v>1</v>
      </c>
      <c r="K73" s="2">
        <v>1</v>
      </c>
      <c r="L73" s="2">
        <v>1</v>
      </c>
      <c r="M73" s="2">
        <v>1</v>
      </c>
      <c r="N73" s="2">
        <v>0</v>
      </c>
      <c r="O73" s="2">
        <v>0</v>
      </c>
      <c r="P73" s="2">
        <v>0</v>
      </c>
      <c r="Q73" s="2">
        <v>0</v>
      </c>
      <c r="R73" s="2">
        <v>0</v>
      </c>
      <c r="S73" s="2">
        <v>0</v>
      </c>
      <c r="T73" s="9">
        <f t="shared" si="13"/>
        <v>6</v>
      </c>
      <c r="U73" s="10">
        <f t="shared" si="14"/>
        <v>4</v>
      </c>
      <c r="V73" s="5">
        <f t="shared" si="15"/>
      </c>
      <c r="W73" s="5">
        <f t="shared" si="16"/>
        <v>4</v>
      </c>
      <c r="X73" s="5">
        <f t="shared" si="17"/>
      </c>
      <c r="Y73" s="5">
        <f t="shared" si="18"/>
      </c>
    </row>
    <row r="74" spans="4:25" ht="12.75">
      <c r="D74" s="2">
        <v>5</v>
      </c>
      <c r="F74" s="2">
        <v>4</v>
      </c>
      <c r="G74" s="2">
        <v>2</v>
      </c>
      <c r="H74" s="2">
        <v>1</v>
      </c>
      <c r="I74" s="2">
        <v>1</v>
      </c>
      <c r="J74" s="4">
        <v>1</v>
      </c>
      <c r="K74" s="2">
        <v>1</v>
      </c>
      <c r="L74" s="2">
        <v>1</v>
      </c>
      <c r="M74" s="2">
        <v>1</v>
      </c>
      <c r="N74" s="2">
        <v>0</v>
      </c>
      <c r="O74" s="2">
        <v>0</v>
      </c>
      <c r="P74" s="2">
        <v>0</v>
      </c>
      <c r="Q74" s="2">
        <v>0</v>
      </c>
      <c r="R74" s="2">
        <v>0</v>
      </c>
      <c r="S74" s="2">
        <v>0</v>
      </c>
      <c r="T74" s="9">
        <f t="shared" si="13"/>
        <v>6</v>
      </c>
      <c r="U74" s="10">
        <f t="shared" si="14"/>
        <v>4</v>
      </c>
      <c r="V74" s="5">
        <f t="shared" si="15"/>
      </c>
      <c r="W74" s="5">
        <f t="shared" si="16"/>
        <v>4</v>
      </c>
      <c r="X74" s="5">
        <f t="shared" si="17"/>
      </c>
      <c r="Y74" s="5">
        <f t="shared" si="18"/>
      </c>
    </row>
    <row r="75" spans="4:25" ht="12.75">
      <c r="D75" s="2">
        <v>6</v>
      </c>
      <c r="F75" s="2">
        <v>4</v>
      </c>
      <c r="G75" s="2">
        <v>1</v>
      </c>
      <c r="H75" s="2">
        <v>1</v>
      </c>
      <c r="I75" s="2">
        <v>1</v>
      </c>
      <c r="J75" s="4">
        <v>1</v>
      </c>
      <c r="K75" s="2">
        <v>1</v>
      </c>
      <c r="L75" s="2">
        <v>1</v>
      </c>
      <c r="M75" s="2">
        <v>1</v>
      </c>
      <c r="N75" s="2">
        <v>0</v>
      </c>
      <c r="O75" s="2">
        <v>0</v>
      </c>
      <c r="P75" s="2">
        <v>0</v>
      </c>
      <c r="Q75" s="2">
        <v>0</v>
      </c>
      <c r="R75" s="2">
        <v>0</v>
      </c>
      <c r="S75" s="2">
        <v>0</v>
      </c>
      <c r="T75" s="9">
        <f t="shared" si="13"/>
        <v>6</v>
      </c>
      <c r="U75" s="10">
        <f t="shared" si="14"/>
        <v>4</v>
      </c>
      <c r="V75" s="5">
        <f t="shared" si="15"/>
      </c>
      <c r="W75" s="5">
        <f t="shared" si="16"/>
        <v>4</v>
      </c>
      <c r="X75" s="5">
        <f t="shared" si="17"/>
      </c>
      <c r="Y75" s="5">
        <f t="shared" si="18"/>
      </c>
    </row>
    <row r="76" spans="4:25" ht="12.75">
      <c r="D76" s="2">
        <v>7</v>
      </c>
      <c r="F76" s="2">
        <v>11</v>
      </c>
      <c r="G76" s="2">
        <v>1</v>
      </c>
      <c r="H76" s="2">
        <v>1</v>
      </c>
      <c r="I76" s="2">
        <v>1</v>
      </c>
      <c r="J76" s="4">
        <v>1</v>
      </c>
      <c r="K76" s="2">
        <v>1</v>
      </c>
      <c r="L76" s="2">
        <v>1</v>
      </c>
      <c r="M76" s="2">
        <v>1</v>
      </c>
      <c r="N76" s="2">
        <v>2</v>
      </c>
      <c r="O76" s="2">
        <v>3</v>
      </c>
      <c r="P76" s="2">
        <v>3</v>
      </c>
      <c r="Q76" s="2">
        <v>4</v>
      </c>
      <c r="R76" s="2">
        <v>4</v>
      </c>
      <c r="S76" s="2">
        <v>0</v>
      </c>
      <c r="T76" s="9">
        <f t="shared" si="13"/>
        <v>22</v>
      </c>
      <c r="U76" s="10">
        <f t="shared" si="14"/>
        <v>11</v>
      </c>
      <c r="V76" s="5">
        <f t="shared" si="15"/>
      </c>
      <c r="W76" s="5">
        <f t="shared" si="16"/>
      </c>
      <c r="X76" s="5">
        <f t="shared" si="17"/>
      </c>
      <c r="Y76" s="5">
        <f t="shared" si="18"/>
        <v>11</v>
      </c>
    </row>
    <row r="77" spans="4:25" ht="12.75">
      <c r="D77" s="2">
        <v>8</v>
      </c>
      <c r="F77" s="2">
        <v>10</v>
      </c>
      <c r="G77" s="2">
        <v>1</v>
      </c>
      <c r="H77" s="2">
        <v>1</v>
      </c>
      <c r="I77" s="2">
        <v>1</v>
      </c>
      <c r="J77" s="4">
        <v>1</v>
      </c>
      <c r="K77" s="2">
        <v>1</v>
      </c>
      <c r="L77" s="2">
        <v>1</v>
      </c>
      <c r="M77" s="2">
        <v>1</v>
      </c>
      <c r="N77" s="2">
        <v>2</v>
      </c>
      <c r="O77" s="2">
        <v>3</v>
      </c>
      <c r="P77" s="2">
        <v>3</v>
      </c>
      <c r="Q77" s="2">
        <v>0</v>
      </c>
      <c r="R77" s="2">
        <v>4</v>
      </c>
      <c r="S77" s="2">
        <v>0</v>
      </c>
      <c r="T77" s="9">
        <f t="shared" si="13"/>
        <v>18</v>
      </c>
      <c r="U77" s="10">
        <f t="shared" si="14"/>
        <v>10</v>
      </c>
      <c r="V77" s="5">
        <f t="shared" si="15"/>
      </c>
      <c r="W77" s="5">
        <f t="shared" si="16"/>
      </c>
      <c r="X77" s="5">
        <f t="shared" si="17"/>
      </c>
      <c r="Y77" s="5">
        <f t="shared" si="18"/>
        <v>10</v>
      </c>
    </row>
    <row r="78" spans="4:25" ht="12.75">
      <c r="D78" s="2">
        <v>9</v>
      </c>
      <c r="F78" s="2">
        <v>10</v>
      </c>
      <c r="G78" s="2">
        <v>2</v>
      </c>
      <c r="H78" s="2">
        <v>1</v>
      </c>
      <c r="I78" s="2">
        <v>1</v>
      </c>
      <c r="J78" s="4">
        <v>1</v>
      </c>
      <c r="K78" s="2">
        <v>1</v>
      </c>
      <c r="L78" s="2">
        <v>1</v>
      </c>
      <c r="M78" s="2">
        <v>1</v>
      </c>
      <c r="N78" s="2">
        <v>2</v>
      </c>
      <c r="O78" s="2">
        <v>3</v>
      </c>
      <c r="P78" s="2">
        <v>3</v>
      </c>
      <c r="Q78" s="2">
        <v>4</v>
      </c>
      <c r="R78" s="2">
        <v>0</v>
      </c>
      <c r="S78" s="2">
        <v>0</v>
      </c>
      <c r="T78" s="9">
        <f t="shared" si="13"/>
        <v>18</v>
      </c>
      <c r="U78" s="10">
        <f t="shared" si="14"/>
        <v>10</v>
      </c>
      <c r="V78" s="5">
        <f t="shared" si="15"/>
      </c>
      <c r="W78" s="5">
        <f t="shared" si="16"/>
      </c>
      <c r="X78" s="5">
        <f t="shared" si="17"/>
      </c>
      <c r="Y78" s="5">
        <f t="shared" si="18"/>
        <v>10</v>
      </c>
    </row>
    <row r="79" spans="4:25" ht="12.75">
      <c r="D79" s="2">
        <v>10</v>
      </c>
      <c r="F79" s="2">
        <v>5</v>
      </c>
      <c r="G79" s="2">
        <v>2</v>
      </c>
      <c r="H79" s="2">
        <v>1</v>
      </c>
      <c r="I79" s="2">
        <v>1</v>
      </c>
      <c r="J79" s="4">
        <v>1</v>
      </c>
      <c r="K79" s="2">
        <v>1</v>
      </c>
      <c r="L79" s="2">
        <v>1</v>
      </c>
      <c r="M79" s="2">
        <v>1</v>
      </c>
      <c r="N79" s="2">
        <v>0</v>
      </c>
      <c r="O79" s="2">
        <v>3</v>
      </c>
      <c r="P79" s="2">
        <v>0</v>
      </c>
      <c r="Q79" s="2">
        <v>0</v>
      </c>
      <c r="R79" s="2">
        <v>0</v>
      </c>
      <c r="S79" s="2">
        <v>0</v>
      </c>
      <c r="T79" s="9">
        <f t="shared" si="13"/>
        <v>9</v>
      </c>
      <c r="U79" s="10">
        <f t="shared" si="14"/>
        <v>6</v>
      </c>
      <c r="V79" s="5">
        <f t="shared" si="15"/>
      </c>
      <c r="W79" s="5">
        <f t="shared" si="16"/>
        <v>6</v>
      </c>
      <c r="X79" s="5">
        <f t="shared" si="17"/>
      </c>
      <c r="Y79" s="5">
        <f t="shared" si="18"/>
      </c>
    </row>
    <row r="80" spans="4:25" ht="12.75">
      <c r="D80" s="2">
        <v>11</v>
      </c>
      <c r="F80" s="2">
        <v>5</v>
      </c>
      <c r="G80" s="2">
        <v>2</v>
      </c>
      <c r="H80" s="2">
        <v>1</v>
      </c>
      <c r="I80" s="2">
        <v>1</v>
      </c>
      <c r="J80" s="4">
        <v>1</v>
      </c>
      <c r="K80" s="2">
        <v>1</v>
      </c>
      <c r="L80" s="2">
        <v>1</v>
      </c>
      <c r="M80" s="2">
        <v>1</v>
      </c>
      <c r="N80" s="2">
        <v>0</v>
      </c>
      <c r="O80" s="2">
        <v>3</v>
      </c>
      <c r="P80" s="2">
        <v>0</v>
      </c>
      <c r="Q80" s="2">
        <v>0</v>
      </c>
      <c r="R80" s="2">
        <v>0</v>
      </c>
      <c r="S80" s="2">
        <v>0</v>
      </c>
      <c r="T80" s="9">
        <f t="shared" si="13"/>
        <v>9</v>
      </c>
      <c r="U80" s="10">
        <f t="shared" si="14"/>
        <v>6</v>
      </c>
      <c r="V80" s="5">
        <f t="shared" si="15"/>
      </c>
      <c r="W80" s="5">
        <f t="shared" si="16"/>
        <v>6</v>
      </c>
      <c r="X80" s="5">
        <f t="shared" si="17"/>
      </c>
      <c r="Y80" s="5">
        <f t="shared" si="18"/>
      </c>
    </row>
    <row r="81" spans="4:25" ht="12.75">
      <c r="D81" s="2">
        <v>12</v>
      </c>
      <c r="F81" s="2">
        <v>4</v>
      </c>
      <c r="G81" s="2">
        <v>1</v>
      </c>
      <c r="H81" s="2">
        <v>1</v>
      </c>
      <c r="I81" s="2">
        <v>1</v>
      </c>
      <c r="J81" s="4">
        <v>1</v>
      </c>
      <c r="K81" s="2">
        <v>1</v>
      </c>
      <c r="L81" s="2">
        <v>1</v>
      </c>
      <c r="M81" s="2">
        <v>1</v>
      </c>
      <c r="N81" s="2">
        <v>0</v>
      </c>
      <c r="O81" s="2">
        <v>0</v>
      </c>
      <c r="P81" s="2">
        <v>0</v>
      </c>
      <c r="Q81" s="2">
        <v>0</v>
      </c>
      <c r="R81" s="2">
        <v>0</v>
      </c>
      <c r="S81" s="2">
        <v>0</v>
      </c>
      <c r="T81" s="9">
        <f t="shared" si="13"/>
        <v>6</v>
      </c>
      <c r="U81" s="10">
        <f t="shared" si="14"/>
        <v>4</v>
      </c>
      <c r="V81" s="5">
        <f t="shared" si="15"/>
      </c>
      <c r="W81" s="5">
        <f t="shared" si="16"/>
        <v>4</v>
      </c>
      <c r="X81" s="5">
        <f t="shared" si="17"/>
      </c>
      <c r="Y81" s="5">
        <f t="shared" si="18"/>
      </c>
    </row>
    <row r="82" spans="4:25" ht="12.75">
      <c r="D82" s="2">
        <v>13</v>
      </c>
      <c r="F82" s="2">
        <v>9</v>
      </c>
      <c r="G82" s="2">
        <v>1</v>
      </c>
      <c r="H82" s="2">
        <v>1</v>
      </c>
      <c r="I82" s="2">
        <v>1</v>
      </c>
      <c r="J82" s="4">
        <v>1</v>
      </c>
      <c r="K82" s="2">
        <v>1</v>
      </c>
      <c r="L82" s="2">
        <v>1</v>
      </c>
      <c r="M82" s="2">
        <v>1</v>
      </c>
      <c r="N82" s="2">
        <v>0</v>
      </c>
      <c r="O82" s="2">
        <v>3</v>
      </c>
      <c r="P82" s="2">
        <v>3</v>
      </c>
      <c r="Q82" s="2">
        <v>4</v>
      </c>
      <c r="R82" s="2">
        <v>0</v>
      </c>
      <c r="S82" s="2">
        <v>0</v>
      </c>
      <c r="T82" s="9">
        <f t="shared" si="13"/>
        <v>16</v>
      </c>
      <c r="U82" s="10">
        <f t="shared" si="14"/>
        <v>9</v>
      </c>
      <c r="V82" s="5">
        <f t="shared" si="15"/>
      </c>
      <c r="W82" s="5">
        <f t="shared" si="16"/>
      </c>
      <c r="X82" s="5">
        <f t="shared" si="17"/>
        <v>9</v>
      </c>
      <c r="Y82" s="5">
        <f t="shared" si="18"/>
      </c>
    </row>
    <row r="83" spans="4:25" ht="12.75">
      <c r="D83" s="2">
        <v>14</v>
      </c>
      <c r="F83" s="2">
        <v>2</v>
      </c>
      <c r="G83" s="2">
        <v>2</v>
      </c>
      <c r="H83" s="2">
        <v>1</v>
      </c>
      <c r="I83" s="2">
        <v>1</v>
      </c>
      <c r="J83" s="4">
        <v>0</v>
      </c>
      <c r="K83" s="2">
        <v>1</v>
      </c>
      <c r="L83" s="2">
        <v>1</v>
      </c>
      <c r="M83" s="2">
        <v>1</v>
      </c>
      <c r="N83" s="2">
        <v>0</v>
      </c>
      <c r="O83" s="2">
        <v>0</v>
      </c>
      <c r="P83" s="2">
        <v>0</v>
      </c>
      <c r="Q83" s="2">
        <v>0</v>
      </c>
      <c r="R83" s="2">
        <v>0</v>
      </c>
      <c r="S83" s="2">
        <v>0</v>
      </c>
      <c r="T83" s="9">
        <f t="shared" si="13"/>
        <v>5</v>
      </c>
      <c r="U83" s="10">
        <f t="shared" si="14"/>
        <v>3</v>
      </c>
      <c r="V83" s="5">
        <f t="shared" si="15"/>
        <v>3</v>
      </c>
      <c r="W83" s="5">
        <f t="shared" si="16"/>
      </c>
      <c r="X83" s="5">
        <f t="shared" si="17"/>
      </c>
      <c r="Y83" s="5">
        <f t="shared" si="18"/>
      </c>
    </row>
    <row r="84" spans="1:25" ht="12.75">
      <c r="A84" s="60" t="s">
        <v>91</v>
      </c>
      <c r="B84" s="61" t="s">
        <v>95</v>
      </c>
      <c r="C84" s="62" t="s">
        <v>55</v>
      </c>
      <c r="D84" s="60">
        <v>1</v>
      </c>
      <c r="E84" s="60"/>
      <c r="F84" s="60">
        <v>11</v>
      </c>
      <c r="G84" s="60">
        <v>1</v>
      </c>
      <c r="H84" s="60">
        <v>1</v>
      </c>
      <c r="I84" s="60">
        <v>1</v>
      </c>
      <c r="J84" s="60">
        <v>1</v>
      </c>
      <c r="K84" s="60">
        <v>1</v>
      </c>
      <c r="L84" s="60">
        <v>1</v>
      </c>
      <c r="M84" s="60">
        <v>1</v>
      </c>
      <c r="N84" s="60">
        <v>0</v>
      </c>
      <c r="O84" s="60">
        <v>0</v>
      </c>
      <c r="P84" s="60">
        <v>0</v>
      </c>
      <c r="Q84" s="60">
        <v>2</v>
      </c>
      <c r="R84" s="60">
        <v>5</v>
      </c>
      <c r="S84" s="60">
        <v>5</v>
      </c>
      <c r="T84" s="9">
        <f t="shared" si="13"/>
        <v>18</v>
      </c>
      <c r="U84" s="10">
        <f t="shared" si="14"/>
        <v>10</v>
      </c>
      <c r="V84" s="5">
        <f t="shared" si="15"/>
      </c>
      <c r="W84" s="5">
        <f t="shared" si="16"/>
      </c>
      <c r="X84" s="5">
        <f t="shared" si="17"/>
      </c>
      <c r="Y84" s="5">
        <f t="shared" si="18"/>
        <v>10</v>
      </c>
    </row>
    <row r="85" spans="1:25" ht="12.75">
      <c r="A85" s="60"/>
      <c r="B85" s="61" t="s">
        <v>96</v>
      </c>
      <c r="C85" s="62"/>
      <c r="D85" s="60">
        <v>2</v>
      </c>
      <c r="E85" s="60"/>
      <c r="F85" s="60">
        <v>10</v>
      </c>
      <c r="G85" s="60">
        <v>1</v>
      </c>
      <c r="H85" s="60">
        <v>1</v>
      </c>
      <c r="I85" s="60">
        <v>1</v>
      </c>
      <c r="J85" s="60">
        <v>1</v>
      </c>
      <c r="K85" s="60">
        <v>0</v>
      </c>
      <c r="L85" s="60">
        <v>1</v>
      </c>
      <c r="M85" s="60">
        <v>1</v>
      </c>
      <c r="N85" s="60">
        <v>0</v>
      </c>
      <c r="O85" s="60">
        <v>0</v>
      </c>
      <c r="P85" s="60">
        <v>3</v>
      </c>
      <c r="Q85" s="60">
        <v>5</v>
      </c>
      <c r="R85" s="60">
        <v>4</v>
      </c>
      <c r="S85" s="60">
        <v>4</v>
      </c>
      <c r="T85" s="9">
        <f t="shared" si="13"/>
        <v>21</v>
      </c>
      <c r="U85" s="10">
        <f t="shared" si="14"/>
        <v>10</v>
      </c>
      <c r="V85" s="5">
        <f t="shared" si="15"/>
      </c>
      <c r="W85" s="5">
        <f t="shared" si="16"/>
      </c>
      <c r="X85" s="5">
        <f t="shared" si="17"/>
      </c>
      <c r="Y85" s="5">
        <f t="shared" si="18"/>
        <v>10</v>
      </c>
    </row>
    <row r="86" spans="1:25" ht="12.75">
      <c r="A86" s="60"/>
      <c r="B86" s="60"/>
      <c r="C86" s="62"/>
      <c r="D86" s="60">
        <v>3</v>
      </c>
      <c r="E86" s="60"/>
      <c r="F86" s="60">
        <v>10</v>
      </c>
      <c r="G86" s="60">
        <v>1</v>
      </c>
      <c r="H86" s="60">
        <v>1</v>
      </c>
      <c r="I86" s="60">
        <v>1</v>
      </c>
      <c r="J86" s="60">
        <v>1</v>
      </c>
      <c r="K86" s="60">
        <v>1</v>
      </c>
      <c r="L86" s="60">
        <v>1</v>
      </c>
      <c r="M86" s="60">
        <v>1</v>
      </c>
      <c r="N86" s="60">
        <v>0</v>
      </c>
      <c r="O86" s="60">
        <v>0</v>
      </c>
      <c r="P86" s="60">
        <v>0</v>
      </c>
      <c r="Q86" s="60">
        <v>2</v>
      </c>
      <c r="R86" s="60">
        <v>5</v>
      </c>
      <c r="S86" s="60">
        <v>5</v>
      </c>
      <c r="T86" s="9">
        <f t="shared" si="13"/>
        <v>18</v>
      </c>
      <c r="U86" s="10">
        <f t="shared" si="14"/>
        <v>10</v>
      </c>
      <c r="V86" s="5">
        <f t="shared" si="15"/>
      </c>
      <c r="W86" s="5">
        <f t="shared" si="16"/>
      </c>
      <c r="X86" s="5">
        <f t="shared" si="17"/>
      </c>
      <c r="Y86" s="5">
        <f t="shared" si="18"/>
        <v>10</v>
      </c>
    </row>
    <row r="87" spans="1:25" ht="12.75">
      <c r="A87" s="60"/>
      <c r="B87" s="60"/>
      <c r="C87" s="62"/>
      <c r="D87" s="60">
        <v>4</v>
      </c>
      <c r="E87" s="60"/>
      <c r="F87" s="60">
        <v>8</v>
      </c>
      <c r="G87" s="60">
        <v>1</v>
      </c>
      <c r="H87" s="60">
        <v>1</v>
      </c>
      <c r="I87" s="60">
        <v>1</v>
      </c>
      <c r="J87" s="60">
        <v>1</v>
      </c>
      <c r="K87" s="60">
        <v>0</v>
      </c>
      <c r="L87" s="60">
        <v>0</v>
      </c>
      <c r="M87" s="60">
        <v>1</v>
      </c>
      <c r="N87" s="60">
        <v>0</v>
      </c>
      <c r="O87" s="60">
        <v>0</v>
      </c>
      <c r="P87" s="60">
        <v>0</v>
      </c>
      <c r="Q87" s="60">
        <v>2</v>
      </c>
      <c r="R87" s="60">
        <v>4</v>
      </c>
      <c r="S87" s="60">
        <v>4</v>
      </c>
      <c r="T87" s="9">
        <f t="shared" si="13"/>
        <v>14</v>
      </c>
      <c r="U87" s="10">
        <f t="shared" si="14"/>
        <v>9</v>
      </c>
      <c r="V87" s="5">
        <f t="shared" si="15"/>
      </c>
      <c r="W87" s="5">
        <f t="shared" si="16"/>
      </c>
      <c r="X87" s="5">
        <f t="shared" si="17"/>
        <v>9</v>
      </c>
      <c r="Y87" s="5">
        <f t="shared" si="18"/>
      </c>
    </row>
    <row r="88" spans="1:25" ht="12.75">
      <c r="A88" s="60"/>
      <c r="B88" s="60"/>
      <c r="C88" s="62"/>
      <c r="D88" s="60">
        <v>5</v>
      </c>
      <c r="E88" s="60"/>
      <c r="F88" s="60">
        <v>7</v>
      </c>
      <c r="G88" s="60">
        <v>1</v>
      </c>
      <c r="H88" s="60">
        <v>1</v>
      </c>
      <c r="I88" s="60">
        <v>1</v>
      </c>
      <c r="J88" s="60">
        <v>0</v>
      </c>
      <c r="K88" s="60">
        <v>0</v>
      </c>
      <c r="L88" s="60">
        <v>0</v>
      </c>
      <c r="M88" s="60">
        <v>1</v>
      </c>
      <c r="N88" s="60">
        <v>0</v>
      </c>
      <c r="O88" s="60">
        <v>0</v>
      </c>
      <c r="P88" s="60">
        <v>0</v>
      </c>
      <c r="Q88" s="60">
        <v>2</v>
      </c>
      <c r="R88" s="60">
        <v>3</v>
      </c>
      <c r="S88" s="60">
        <v>3</v>
      </c>
      <c r="T88" s="9">
        <f t="shared" si="13"/>
        <v>11</v>
      </c>
      <c r="U88" s="10">
        <f t="shared" si="14"/>
        <v>7</v>
      </c>
      <c r="V88" s="5">
        <f t="shared" si="15"/>
      </c>
      <c r="W88" s="5">
        <f t="shared" si="16"/>
      </c>
      <c r="X88" s="5">
        <f t="shared" si="17"/>
        <v>7</v>
      </c>
      <c r="Y88" s="5">
        <f t="shared" si="18"/>
      </c>
    </row>
    <row r="89" spans="1:25" ht="12.75">
      <c r="A89" s="60"/>
      <c r="B89" s="60"/>
      <c r="C89" s="62"/>
      <c r="D89" s="60">
        <v>6</v>
      </c>
      <c r="E89" s="60"/>
      <c r="F89" s="60">
        <v>4</v>
      </c>
      <c r="G89" s="60">
        <v>1</v>
      </c>
      <c r="H89" s="60">
        <v>1</v>
      </c>
      <c r="I89" s="60">
        <v>1</v>
      </c>
      <c r="J89" s="60">
        <v>1</v>
      </c>
      <c r="K89" s="60">
        <v>1</v>
      </c>
      <c r="L89" s="60">
        <v>1</v>
      </c>
      <c r="M89" s="60">
        <v>1</v>
      </c>
      <c r="N89" s="60">
        <v>0</v>
      </c>
      <c r="O89" s="60">
        <v>0</v>
      </c>
      <c r="P89" s="60">
        <v>0</v>
      </c>
      <c r="Q89" s="60">
        <v>0</v>
      </c>
      <c r="R89" s="60">
        <v>0</v>
      </c>
      <c r="S89" s="60"/>
      <c r="T89" s="9">
        <f t="shared" si="13"/>
        <v>6</v>
      </c>
      <c r="U89" s="10">
        <f t="shared" si="14"/>
        <v>4</v>
      </c>
      <c r="V89" s="5">
        <f t="shared" si="15"/>
      </c>
      <c r="W89" s="5">
        <f t="shared" si="16"/>
        <v>4</v>
      </c>
      <c r="X89" s="5">
        <f t="shared" si="17"/>
      </c>
      <c r="Y89" s="5">
        <f t="shared" si="18"/>
      </c>
    </row>
    <row r="90" spans="1:25" ht="12.75">
      <c r="A90" s="60"/>
      <c r="B90" s="60"/>
      <c r="C90" s="62"/>
      <c r="D90" s="60">
        <v>7</v>
      </c>
      <c r="E90" s="60"/>
      <c r="F90" s="60">
        <v>9</v>
      </c>
      <c r="G90" s="60">
        <v>1</v>
      </c>
      <c r="H90" s="60">
        <v>1</v>
      </c>
      <c r="I90" s="60">
        <v>1</v>
      </c>
      <c r="J90" s="60">
        <v>1</v>
      </c>
      <c r="K90" s="60">
        <v>1</v>
      </c>
      <c r="L90" s="60">
        <v>1</v>
      </c>
      <c r="M90" s="60">
        <v>1</v>
      </c>
      <c r="N90" s="60">
        <v>2</v>
      </c>
      <c r="O90" s="60">
        <v>3</v>
      </c>
      <c r="P90" s="60">
        <v>0</v>
      </c>
      <c r="Q90" s="60">
        <v>0</v>
      </c>
      <c r="R90" s="60">
        <v>0</v>
      </c>
      <c r="S90" s="60">
        <v>0</v>
      </c>
      <c r="T90" s="9">
        <f t="shared" si="13"/>
        <v>11</v>
      </c>
      <c r="U90" s="10">
        <f t="shared" si="14"/>
        <v>7</v>
      </c>
      <c r="V90" s="5">
        <f t="shared" si="15"/>
      </c>
      <c r="W90" s="5">
        <f t="shared" si="16"/>
      </c>
      <c r="X90" s="5">
        <f t="shared" si="17"/>
        <v>7</v>
      </c>
      <c r="Y90" s="5">
        <f t="shared" si="18"/>
      </c>
    </row>
    <row r="91" spans="1:25" ht="12.75">
      <c r="A91" s="60"/>
      <c r="B91" s="60"/>
      <c r="C91" s="62"/>
      <c r="D91" s="60">
        <v>8</v>
      </c>
      <c r="E91" s="60"/>
      <c r="F91" s="60">
        <v>6</v>
      </c>
      <c r="G91" s="60">
        <v>1</v>
      </c>
      <c r="H91" s="60">
        <v>1</v>
      </c>
      <c r="I91" s="60">
        <v>1</v>
      </c>
      <c r="J91" s="60">
        <v>1</v>
      </c>
      <c r="K91" s="60">
        <v>1</v>
      </c>
      <c r="L91" s="60">
        <v>1</v>
      </c>
      <c r="M91" s="60">
        <v>1</v>
      </c>
      <c r="N91" s="60">
        <v>0</v>
      </c>
      <c r="O91" s="60">
        <v>0</v>
      </c>
      <c r="P91" s="60">
        <v>0</v>
      </c>
      <c r="Q91" s="60">
        <v>0</v>
      </c>
      <c r="R91" s="60">
        <v>0</v>
      </c>
      <c r="S91" s="60">
        <v>0</v>
      </c>
      <c r="T91" s="9">
        <f t="shared" si="13"/>
        <v>6</v>
      </c>
      <c r="U91" s="10">
        <f t="shared" si="14"/>
        <v>4</v>
      </c>
      <c r="V91" s="5">
        <f t="shared" si="15"/>
      </c>
      <c r="W91" s="5">
        <f t="shared" si="16"/>
        <v>4</v>
      </c>
      <c r="X91" s="5">
        <f t="shared" si="17"/>
      </c>
      <c r="Y91" s="5">
        <f t="shared" si="18"/>
      </c>
    </row>
    <row r="92" spans="1:25" ht="12.75">
      <c r="A92" s="60"/>
      <c r="B92" s="60"/>
      <c r="C92" s="62"/>
      <c r="D92" s="60">
        <v>9</v>
      </c>
      <c r="E92" s="60"/>
      <c r="F92" s="60">
        <v>4</v>
      </c>
      <c r="G92" s="60">
        <v>1</v>
      </c>
      <c r="H92" s="60">
        <v>1</v>
      </c>
      <c r="I92" s="60">
        <v>1</v>
      </c>
      <c r="J92" s="60">
        <v>1</v>
      </c>
      <c r="K92" s="60">
        <v>1</v>
      </c>
      <c r="L92" s="60">
        <v>1</v>
      </c>
      <c r="M92" s="60">
        <v>1</v>
      </c>
      <c r="N92" s="60">
        <v>0</v>
      </c>
      <c r="O92" s="60">
        <v>0</v>
      </c>
      <c r="P92" s="60">
        <v>0</v>
      </c>
      <c r="Q92" s="60">
        <v>0</v>
      </c>
      <c r="R92" s="60">
        <v>0</v>
      </c>
      <c r="S92" s="60">
        <v>0</v>
      </c>
      <c r="T92" s="9">
        <f t="shared" si="13"/>
        <v>6</v>
      </c>
      <c r="U92" s="10">
        <f t="shared" si="14"/>
        <v>4</v>
      </c>
      <c r="V92" s="5">
        <f t="shared" si="15"/>
      </c>
      <c r="W92" s="5">
        <f t="shared" si="16"/>
        <v>4</v>
      </c>
      <c r="X92" s="5">
        <f t="shared" si="17"/>
      </c>
      <c r="Y92" s="5">
        <f t="shared" si="18"/>
      </c>
    </row>
    <row r="93" spans="1:25" ht="12.75">
      <c r="A93" s="60"/>
      <c r="B93" s="60"/>
      <c r="C93" s="62"/>
      <c r="D93" s="60">
        <v>10</v>
      </c>
      <c r="E93" s="60"/>
      <c r="F93" s="60">
        <v>5</v>
      </c>
      <c r="G93" s="60">
        <v>1</v>
      </c>
      <c r="H93" s="60">
        <v>1</v>
      </c>
      <c r="I93" s="60">
        <v>1</v>
      </c>
      <c r="J93" s="60">
        <v>1</v>
      </c>
      <c r="K93" s="60">
        <v>1</v>
      </c>
      <c r="L93" s="60">
        <v>1</v>
      </c>
      <c r="M93" s="60">
        <v>1</v>
      </c>
      <c r="N93" s="60">
        <v>0</v>
      </c>
      <c r="O93" s="60">
        <v>0</v>
      </c>
      <c r="P93" s="60">
        <v>0</v>
      </c>
      <c r="Q93" s="60">
        <v>0</v>
      </c>
      <c r="R93" s="60">
        <v>0</v>
      </c>
      <c r="S93" s="60">
        <v>0</v>
      </c>
      <c r="T93" s="9">
        <f t="shared" si="13"/>
        <v>6</v>
      </c>
      <c r="U93" s="10">
        <f t="shared" si="14"/>
        <v>4</v>
      </c>
      <c r="V93" s="5">
        <f t="shared" si="15"/>
      </c>
      <c r="W93" s="5">
        <f t="shared" si="16"/>
        <v>4</v>
      </c>
      <c r="X93" s="5">
        <f t="shared" si="17"/>
      </c>
      <c r="Y93" s="5">
        <f t="shared" si="18"/>
      </c>
    </row>
    <row r="94" spans="1:25" ht="12.75">
      <c r="A94" s="60"/>
      <c r="B94" s="60"/>
      <c r="C94" s="62"/>
      <c r="D94" s="60">
        <v>11</v>
      </c>
      <c r="E94" s="60"/>
      <c r="F94" s="60">
        <v>4</v>
      </c>
      <c r="G94" s="60">
        <v>1</v>
      </c>
      <c r="H94" s="60">
        <v>1</v>
      </c>
      <c r="I94" s="60">
        <v>1</v>
      </c>
      <c r="J94" s="60">
        <v>1</v>
      </c>
      <c r="K94" s="60">
        <v>1</v>
      </c>
      <c r="L94" s="60">
        <v>1</v>
      </c>
      <c r="M94" s="60">
        <v>1</v>
      </c>
      <c r="N94" s="60">
        <v>0</v>
      </c>
      <c r="O94" s="60">
        <v>0</v>
      </c>
      <c r="P94" s="60">
        <v>0</v>
      </c>
      <c r="Q94" s="60">
        <v>0</v>
      </c>
      <c r="R94" s="60">
        <v>0</v>
      </c>
      <c r="S94" s="60">
        <v>0</v>
      </c>
      <c r="T94" s="9">
        <f t="shared" si="13"/>
        <v>6</v>
      </c>
      <c r="U94" s="10">
        <f t="shared" si="14"/>
        <v>4</v>
      </c>
      <c r="V94" s="5">
        <f t="shared" si="15"/>
      </c>
      <c r="W94" s="5">
        <f t="shared" si="16"/>
        <v>4</v>
      </c>
      <c r="X94" s="5">
        <f t="shared" si="17"/>
      </c>
      <c r="Y94" s="5">
        <f t="shared" si="18"/>
      </c>
    </row>
    <row r="95" spans="1:25" ht="12.75">
      <c r="A95" s="60"/>
      <c r="B95" s="60"/>
      <c r="C95" s="62"/>
      <c r="D95" s="60">
        <v>12</v>
      </c>
      <c r="E95" s="60"/>
      <c r="F95" s="60">
        <v>11</v>
      </c>
      <c r="G95" s="60">
        <v>1</v>
      </c>
      <c r="H95" s="60">
        <v>1</v>
      </c>
      <c r="I95" s="60">
        <v>1</v>
      </c>
      <c r="J95" s="60">
        <v>1</v>
      </c>
      <c r="K95" s="60">
        <v>1</v>
      </c>
      <c r="L95" s="60">
        <v>1</v>
      </c>
      <c r="M95" s="60">
        <v>1</v>
      </c>
      <c r="N95" s="60">
        <v>2</v>
      </c>
      <c r="O95" s="60">
        <v>0</v>
      </c>
      <c r="P95" s="60">
        <v>3</v>
      </c>
      <c r="Q95" s="60">
        <v>4</v>
      </c>
      <c r="R95" s="60">
        <v>4</v>
      </c>
      <c r="S95" s="60">
        <v>4</v>
      </c>
      <c r="T95" s="9">
        <f t="shared" si="13"/>
        <v>23</v>
      </c>
      <c r="U95" s="10">
        <f t="shared" si="14"/>
        <v>11</v>
      </c>
      <c r="V95" s="5">
        <f t="shared" si="15"/>
      </c>
      <c r="W95" s="5">
        <f t="shared" si="16"/>
      </c>
      <c r="X95" s="5">
        <f t="shared" si="17"/>
      </c>
      <c r="Y95" s="5">
        <f t="shared" si="18"/>
        <v>11</v>
      </c>
    </row>
    <row r="96" spans="1:25" ht="12.75">
      <c r="A96" s="60"/>
      <c r="B96" s="60"/>
      <c r="C96" s="62"/>
      <c r="D96" s="60">
        <v>13</v>
      </c>
      <c r="E96" s="60"/>
      <c r="F96" s="60">
        <v>7</v>
      </c>
      <c r="G96" s="60">
        <v>1</v>
      </c>
      <c r="H96" s="60">
        <v>1</v>
      </c>
      <c r="I96" s="60">
        <v>1</v>
      </c>
      <c r="J96" s="60">
        <v>1</v>
      </c>
      <c r="K96" s="60">
        <v>1</v>
      </c>
      <c r="L96" s="60">
        <v>1</v>
      </c>
      <c r="M96" s="60">
        <v>1</v>
      </c>
      <c r="N96" s="60">
        <v>0</v>
      </c>
      <c r="O96" s="60">
        <v>0</v>
      </c>
      <c r="P96" s="60">
        <v>0</v>
      </c>
      <c r="Q96" s="60">
        <v>0</v>
      </c>
      <c r="R96" s="60">
        <v>0</v>
      </c>
      <c r="S96" s="60">
        <v>0</v>
      </c>
      <c r="T96" s="9">
        <f t="shared" si="13"/>
        <v>6</v>
      </c>
      <c r="U96" s="10">
        <f t="shared" si="14"/>
        <v>4</v>
      </c>
      <c r="V96" s="5">
        <f t="shared" si="15"/>
      </c>
      <c r="W96" s="5">
        <f t="shared" si="16"/>
        <v>4</v>
      </c>
      <c r="X96" s="5">
        <f t="shared" si="17"/>
      </c>
      <c r="Y96" s="5">
        <f t="shared" si="18"/>
      </c>
    </row>
    <row r="97" spans="1:25" ht="12.75">
      <c r="A97" s="60"/>
      <c r="B97" s="60"/>
      <c r="C97" s="62"/>
      <c r="D97" s="60">
        <v>14</v>
      </c>
      <c r="E97" s="60"/>
      <c r="F97" s="60">
        <v>6</v>
      </c>
      <c r="G97" s="60">
        <v>1</v>
      </c>
      <c r="H97" s="60">
        <v>1</v>
      </c>
      <c r="I97" s="60">
        <v>1</v>
      </c>
      <c r="J97" s="60">
        <v>1</v>
      </c>
      <c r="K97" s="60">
        <v>1</v>
      </c>
      <c r="L97" s="60">
        <v>1</v>
      </c>
      <c r="M97" s="60">
        <v>1</v>
      </c>
      <c r="N97" s="60">
        <v>0</v>
      </c>
      <c r="O97" s="60">
        <v>0</v>
      </c>
      <c r="P97" s="60">
        <v>0</v>
      </c>
      <c r="Q97" s="60">
        <v>0</v>
      </c>
      <c r="R97" s="60">
        <v>0</v>
      </c>
      <c r="S97" s="60">
        <v>0</v>
      </c>
      <c r="T97" s="9">
        <f t="shared" si="13"/>
        <v>6</v>
      </c>
      <c r="U97" s="10">
        <f t="shared" si="14"/>
        <v>4</v>
      </c>
      <c r="V97" s="5">
        <f t="shared" si="15"/>
      </c>
      <c r="W97" s="5">
        <f t="shared" si="16"/>
        <v>4</v>
      </c>
      <c r="X97" s="5">
        <f t="shared" si="17"/>
      </c>
      <c r="Y97" s="5">
        <f t="shared" si="18"/>
      </c>
    </row>
    <row r="98" spans="1:25" ht="12.75">
      <c r="A98" s="60"/>
      <c r="B98" s="60"/>
      <c r="C98" s="62"/>
      <c r="D98" s="60">
        <v>15</v>
      </c>
      <c r="E98" s="60"/>
      <c r="F98" s="60">
        <v>10</v>
      </c>
      <c r="G98" s="60">
        <v>2</v>
      </c>
      <c r="H98" s="60">
        <v>1</v>
      </c>
      <c r="I98" s="60">
        <v>1</v>
      </c>
      <c r="J98" s="60">
        <v>1</v>
      </c>
      <c r="K98" s="60">
        <v>1</v>
      </c>
      <c r="L98" s="60">
        <v>1</v>
      </c>
      <c r="M98" s="60">
        <v>1</v>
      </c>
      <c r="N98" s="60">
        <v>2</v>
      </c>
      <c r="O98" s="60">
        <v>0</v>
      </c>
      <c r="P98" s="60">
        <v>0</v>
      </c>
      <c r="Q98" s="60">
        <v>4</v>
      </c>
      <c r="R98" s="60">
        <v>5</v>
      </c>
      <c r="S98" s="60">
        <v>4</v>
      </c>
      <c r="T98" s="9">
        <f t="shared" si="13"/>
        <v>21</v>
      </c>
      <c r="U98" s="10">
        <f t="shared" si="14"/>
        <v>10</v>
      </c>
      <c r="V98" s="5">
        <f t="shared" si="15"/>
      </c>
      <c r="W98" s="5">
        <f t="shared" si="16"/>
      </c>
      <c r="X98" s="5">
        <f t="shared" si="17"/>
      </c>
      <c r="Y98" s="5">
        <f t="shared" si="18"/>
        <v>10</v>
      </c>
    </row>
    <row r="99" spans="1:25" ht="12.75">
      <c r="A99" s="60"/>
      <c r="B99" s="60"/>
      <c r="C99" s="62"/>
      <c r="D99" s="60">
        <v>16</v>
      </c>
      <c r="E99" s="60"/>
      <c r="F99" s="60">
        <v>10</v>
      </c>
      <c r="G99" s="60">
        <v>2</v>
      </c>
      <c r="H99" s="60">
        <v>1</v>
      </c>
      <c r="I99" s="60">
        <v>1</v>
      </c>
      <c r="J99" s="60">
        <v>1</v>
      </c>
      <c r="K99" s="60">
        <v>1</v>
      </c>
      <c r="L99" s="60">
        <v>1</v>
      </c>
      <c r="M99" s="60">
        <v>1</v>
      </c>
      <c r="N99" s="60">
        <v>2</v>
      </c>
      <c r="O99" s="60">
        <v>0</v>
      </c>
      <c r="P99" s="60">
        <v>0</v>
      </c>
      <c r="Q99" s="60">
        <v>4</v>
      </c>
      <c r="R99" s="60">
        <v>5</v>
      </c>
      <c r="S99" s="60">
        <v>4</v>
      </c>
      <c r="T99" s="9">
        <f t="shared" si="13"/>
        <v>21</v>
      </c>
      <c r="U99" s="10">
        <f t="shared" si="14"/>
        <v>10</v>
      </c>
      <c r="V99" s="5">
        <f t="shared" si="15"/>
      </c>
      <c r="W99" s="5">
        <f t="shared" si="16"/>
      </c>
      <c r="X99" s="5">
        <f t="shared" si="17"/>
      </c>
      <c r="Y99" s="5">
        <f t="shared" si="18"/>
        <v>10</v>
      </c>
    </row>
    <row r="100" spans="1:25" ht="12.75">
      <c r="A100" s="60"/>
      <c r="B100" s="60"/>
      <c r="C100" s="62"/>
      <c r="D100" s="60">
        <v>17</v>
      </c>
      <c r="E100" s="60"/>
      <c r="F100" s="60">
        <v>10</v>
      </c>
      <c r="G100" s="60">
        <v>2</v>
      </c>
      <c r="H100" s="60">
        <v>1</v>
      </c>
      <c r="I100" s="60">
        <v>1</v>
      </c>
      <c r="J100" s="60">
        <v>1</v>
      </c>
      <c r="K100" s="60">
        <v>1</v>
      </c>
      <c r="L100" s="60">
        <v>1</v>
      </c>
      <c r="M100" s="60">
        <v>1</v>
      </c>
      <c r="N100" s="60">
        <v>2</v>
      </c>
      <c r="O100" s="60">
        <v>3</v>
      </c>
      <c r="P100" s="60">
        <v>0</v>
      </c>
      <c r="Q100" s="60">
        <v>1</v>
      </c>
      <c r="R100" s="60">
        <v>4</v>
      </c>
      <c r="S100" s="60">
        <v>4</v>
      </c>
      <c r="T100" s="9">
        <f t="shared" si="13"/>
        <v>20</v>
      </c>
      <c r="U100" s="10">
        <f t="shared" si="14"/>
        <v>10</v>
      </c>
      <c r="V100" s="5">
        <f t="shared" si="15"/>
      </c>
      <c r="W100" s="5">
        <f t="shared" si="16"/>
      </c>
      <c r="X100" s="5">
        <f t="shared" si="17"/>
      </c>
      <c r="Y100" s="5">
        <f t="shared" si="18"/>
        <v>10</v>
      </c>
    </row>
    <row r="101" spans="1:25" ht="12.75">
      <c r="A101" s="60"/>
      <c r="B101" s="60"/>
      <c r="C101" s="62"/>
      <c r="D101" s="60">
        <v>18</v>
      </c>
      <c r="E101" s="60"/>
      <c r="F101" s="60">
        <v>6</v>
      </c>
      <c r="G101" s="60">
        <v>2</v>
      </c>
      <c r="H101" s="60">
        <v>1</v>
      </c>
      <c r="I101" s="60">
        <v>1</v>
      </c>
      <c r="J101" s="60">
        <v>1</v>
      </c>
      <c r="K101" s="60">
        <v>1</v>
      </c>
      <c r="L101" s="60">
        <v>1</v>
      </c>
      <c r="M101" s="60">
        <v>1</v>
      </c>
      <c r="N101" s="60">
        <v>0</v>
      </c>
      <c r="O101" s="60">
        <v>0</v>
      </c>
      <c r="P101" s="60">
        <v>0</v>
      </c>
      <c r="Q101" s="60">
        <v>0</v>
      </c>
      <c r="R101" s="60">
        <v>0</v>
      </c>
      <c r="S101" s="60">
        <v>0</v>
      </c>
      <c r="T101" s="9">
        <f t="shared" si="13"/>
        <v>6</v>
      </c>
      <c r="U101" s="10">
        <f t="shared" si="14"/>
        <v>4</v>
      </c>
      <c r="V101" s="5">
        <f t="shared" si="15"/>
      </c>
      <c r="W101" s="5">
        <f t="shared" si="16"/>
        <v>4</v>
      </c>
      <c r="X101" s="5">
        <f t="shared" si="17"/>
      </c>
      <c r="Y101" s="5">
        <f t="shared" si="18"/>
      </c>
    </row>
    <row r="102" spans="1:25" ht="12.75">
      <c r="A102" s="60"/>
      <c r="B102" s="60"/>
      <c r="C102" s="62"/>
      <c r="D102" s="60">
        <v>19</v>
      </c>
      <c r="E102" s="60"/>
      <c r="F102" s="60">
        <v>6</v>
      </c>
      <c r="G102" s="60">
        <v>2</v>
      </c>
      <c r="H102" s="60">
        <v>1</v>
      </c>
      <c r="I102" s="60">
        <v>1</v>
      </c>
      <c r="J102" s="60">
        <v>1</v>
      </c>
      <c r="K102" s="60">
        <v>1</v>
      </c>
      <c r="L102" s="60">
        <v>1</v>
      </c>
      <c r="M102" s="60">
        <v>1</v>
      </c>
      <c r="N102" s="60">
        <v>0</v>
      </c>
      <c r="O102" s="60">
        <v>0</v>
      </c>
      <c r="P102" s="60">
        <v>0</v>
      </c>
      <c r="Q102" s="60">
        <v>0</v>
      </c>
      <c r="R102" s="60">
        <v>0</v>
      </c>
      <c r="S102" s="60">
        <v>0</v>
      </c>
      <c r="T102" s="9">
        <f t="shared" si="13"/>
        <v>6</v>
      </c>
      <c r="U102" s="10">
        <f t="shared" si="14"/>
        <v>4</v>
      </c>
      <c r="V102" s="5">
        <f t="shared" si="15"/>
      </c>
      <c r="W102" s="5">
        <f t="shared" si="16"/>
        <v>4</v>
      </c>
      <c r="X102" s="5">
        <f t="shared" si="17"/>
      </c>
      <c r="Y102" s="5">
        <f t="shared" si="18"/>
      </c>
    </row>
    <row r="103" spans="1:25" ht="12.75">
      <c r="A103" s="60"/>
      <c r="B103" s="60"/>
      <c r="C103" s="62"/>
      <c r="D103" s="60">
        <v>20</v>
      </c>
      <c r="E103" s="60"/>
      <c r="F103" s="60">
        <v>4</v>
      </c>
      <c r="G103" s="60">
        <v>2</v>
      </c>
      <c r="H103" s="60">
        <v>1</v>
      </c>
      <c r="I103" s="60">
        <v>1</v>
      </c>
      <c r="J103" s="60">
        <v>1</v>
      </c>
      <c r="K103" s="60">
        <v>1</v>
      </c>
      <c r="L103" s="60">
        <v>1</v>
      </c>
      <c r="M103" s="60">
        <v>1</v>
      </c>
      <c r="N103" s="60">
        <v>0</v>
      </c>
      <c r="O103" s="60">
        <v>0</v>
      </c>
      <c r="P103" s="60">
        <v>0</v>
      </c>
      <c r="Q103" s="60">
        <v>0</v>
      </c>
      <c r="R103" s="60">
        <v>0</v>
      </c>
      <c r="S103" s="60">
        <v>0</v>
      </c>
      <c r="T103" s="9">
        <f t="shared" si="13"/>
        <v>6</v>
      </c>
      <c r="U103" s="10">
        <f t="shared" si="14"/>
        <v>4</v>
      </c>
      <c r="V103" s="5">
        <f t="shared" si="15"/>
      </c>
      <c r="W103" s="5">
        <f t="shared" si="16"/>
        <v>4</v>
      </c>
      <c r="X103" s="5">
        <f t="shared" si="17"/>
      </c>
      <c r="Y103" s="5">
        <f t="shared" si="18"/>
      </c>
    </row>
    <row r="104" spans="1:25" ht="12.75">
      <c r="A104" s="60"/>
      <c r="B104" s="60"/>
      <c r="C104" s="62"/>
      <c r="D104" s="60">
        <v>21</v>
      </c>
      <c r="E104" s="60"/>
      <c r="F104" s="60">
        <v>5</v>
      </c>
      <c r="G104" s="60">
        <v>2</v>
      </c>
      <c r="H104" s="60">
        <v>1</v>
      </c>
      <c r="I104" s="60">
        <v>1</v>
      </c>
      <c r="J104" s="60">
        <v>1</v>
      </c>
      <c r="K104" s="60">
        <v>1</v>
      </c>
      <c r="L104" s="60">
        <v>1</v>
      </c>
      <c r="M104" s="60">
        <v>1</v>
      </c>
      <c r="N104" s="60">
        <v>2</v>
      </c>
      <c r="O104" s="60">
        <v>3</v>
      </c>
      <c r="P104" s="60">
        <v>0</v>
      </c>
      <c r="Q104" s="60">
        <v>0</v>
      </c>
      <c r="R104" s="60">
        <v>0</v>
      </c>
      <c r="S104" s="60">
        <v>0</v>
      </c>
      <c r="T104" s="9">
        <f t="shared" si="13"/>
        <v>11</v>
      </c>
      <c r="U104" s="10">
        <f t="shared" si="14"/>
        <v>7</v>
      </c>
      <c r="V104" s="5">
        <f t="shared" si="15"/>
      </c>
      <c r="W104" s="5">
        <f t="shared" si="16"/>
      </c>
      <c r="X104" s="5">
        <f t="shared" si="17"/>
        <v>7</v>
      </c>
      <c r="Y104" s="5">
        <f t="shared" si="18"/>
      </c>
    </row>
    <row r="105" spans="1:25" ht="12.75">
      <c r="A105" s="60"/>
      <c r="B105" s="60"/>
      <c r="C105" s="62"/>
      <c r="D105" s="60">
        <v>22</v>
      </c>
      <c r="E105" s="60"/>
      <c r="F105" s="60">
        <v>5</v>
      </c>
      <c r="G105" s="60">
        <v>2</v>
      </c>
      <c r="H105" s="60">
        <v>1</v>
      </c>
      <c r="I105" s="60">
        <v>1</v>
      </c>
      <c r="J105" s="60">
        <v>1</v>
      </c>
      <c r="K105" s="60">
        <v>1</v>
      </c>
      <c r="L105" s="60">
        <v>1</v>
      </c>
      <c r="M105" s="60">
        <v>1</v>
      </c>
      <c r="N105" s="60">
        <v>2</v>
      </c>
      <c r="O105" s="60">
        <v>0</v>
      </c>
      <c r="P105" s="60">
        <v>0</v>
      </c>
      <c r="Q105" s="60">
        <v>0</v>
      </c>
      <c r="R105" s="60">
        <v>0</v>
      </c>
      <c r="S105" s="60">
        <v>0</v>
      </c>
      <c r="T105" s="9">
        <f t="shared" si="13"/>
        <v>8</v>
      </c>
      <c r="U105" s="10">
        <f t="shared" si="14"/>
        <v>5</v>
      </c>
      <c r="V105" s="5">
        <f t="shared" si="15"/>
      </c>
      <c r="W105" s="5">
        <f t="shared" si="16"/>
        <v>5</v>
      </c>
      <c r="X105" s="5">
        <f t="shared" si="17"/>
      </c>
      <c r="Y105" s="5">
        <f t="shared" si="18"/>
      </c>
    </row>
    <row r="106" spans="1:25" ht="12.75">
      <c r="A106" s="60"/>
      <c r="B106" s="60"/>
      <c r="C106" s="62"/>
      <c r="D106" s="60">
        <v>23</v>
      </c>
      <c r="E106" s="60"/>
      <c r="F106" s="60">
        <v>9</v>
      </c>
      <c r="G106" s="60">
        <v>2</v>
      </c>
      <c r="H106" s="60">
        <v>1</v>
      </c>
      <c r="I106" s="60">
        <v>1</v>
      </c>
      <c r="J106" s="60">
        <v>1</v>
      </c>
      <c r="K106" s="60">
        <v>1</v>
      </c>
      <c r="L106" s="60">
        <v>1</v>
      </c>
      <c r="M106" s="60">
        <v>1</v>
      </c>
      <c r="N106" s="60">
        <v>2</v>
      </c>
      <c r="O106" s="60">
        <v>3</v>
      </c>
      <c r="P106" s="60">
        <v>3</v>
      </c>
      <c r="Q106" s="60">
        <v>0</v>
      </c>
      <c r="R106" s="60">
        <v>0</v>
      </c>
      <c r="S106" s="60">
        <v>0</v>
      </c>
      <c r="T106" s="9">
        <f t="shared" si="13"/>
        <v>14</v>
      </c>
      <c r="U106" s="10">
        <f t="shared" si="14"/>
        <v>9</v>
      </c>
      <c r="V106" s="5">
        <f t="shared" si="15"/>
      </c>
      <c r="W106" s="5">
        <f t="shared" si="16"/>
      </c>
      <c r="X106" s="5">
        <f t="shared" si="17"/>
        <v>9</v>
      </c>
      <c r="Y106" s="5">
        <f t="shared" si="18"/>
      </c>
    </row>
    <row r="107" spans="1:25" ht="12.75">
      <c r="A107" s="60"/>
      <c r="B107" s="60"/>
      <c r="C107" s="62"/>
      <c r="D107" s="60">
        <v>24</v>
      </c>
      <c r="E107" s="60"/>
      <c r="F107" s="60">
        <v>6</v>
      </c>
      <c r="G107" s="60">
        <v>2</v>
      </c>
      <c r="H107" s="60">
        <v>1</v>
      </c>
      <c r="I107" s="60">
        <v>1</v>
      </c>
      <c r="J107" s="60">
        <v>1</v>
      </c>
      <c r="K107" s="60">
        <v>1</v>
      </c>
      <c r="L107" s="60">
        <v>1</v>
      </c>
      <c r="M107" s="60">
        <v>1</v>
      </c>
      <c r="N107" s="60">
        <v>0</v>
      </c>
      <c r="O107" s="60">
        <v>0</v>
      </c>
      <c r="P107" s="60">
        <v>0</v>
      </c>
      <c r="Q107" s="60">
        <v>0</v>
      </c>
      <c r="R107" s="60">
        <v>0</v>
      </c>
      <c r="S107" s="60">
        <v>0</v>
      </c>
      <c r="T107" s="9">
        <f t="shared" si="13"/>
        <v>6</v>
      </c>
      <c r="U107" s="10">
        <f t="shared" si="14"/>
        <v>4</v>
      </c>
      <c r="V107" s="5">
        <f t="shared" si="15"/>
      </c>
      <c r="W107" s="5">
        <f t="shared" si="16"/>
        <v>4</v>
      </c>
      <c r="X107" s="5">
        <f t="shared" si="17"/>
      </c>
      <c r="Y107" s="5">
        <f t="shared" si="18"/>
      </c>
    </row>
    <row r="108" spans="1:25" ht="12.75">
      <c r="A108" s="60"/>
      <c r="B108" s="60"/>
      <c r="C108" s="62"/>
      <c r="D108" s="60">
        <v>25</v>
      </c>
      <c r="E108" s="60"/>
      <c r="F108" s="60">
        <v>6</v>
      </c>
      <c r="G108" s="60">
        <v>2</v>
      </c>
      <c r="H108" s="60">
        <v>1</v>
      </c>
      <c r="I108" s="60">
        <v>1</v>
      </c>
      <c r="J108" s="60">
        <v>1</v>
      </c>
      <c r="K108" s="60">
        <v>1</v>
      </c>
      <c r="L108" s="60">
        <v>1</v>
      </c>
      <c r="M108" s="60">
        <v>1</v>
      </c>
      <c r="N108" s="60">
        <v>0</v>
      </c>
      <c r="O108" s="60">
        <v>0</v>
      </c>
      <c r="P108" s="60">
        <v>0</v>
      </c>
      <c r="Q108" s="60">
        <v>0</v>
      </c>
      <c r="R108" s="60">
        <v>0</v>
      </c>
      <c r="S108" s="60">
        <v>0</v>
      </c>
      <c r="T108" s="9">
        <f t="shared" si="13"/>
        <v>6</v>
      </c>
      <c r="U108" s="10">
        <f t="shared" si="14"/>
        <v>4</v>
      </c>
      <c r="V108" s="5">
        <f t="shared" si="15"/>
      </c>
      <c r="W108" s="5">
        <f t="shared" si="16"/>
        <v>4</v>
      </c>
      <c r="X108" s="5">
        <f t="shared" si="17"/>
      </c>
      <c r="Y108" s="5">
        <f t="shared" si="18"/>
      </c>
    </row>
    <row r="109" spans="1:25" ht="12.75">
      <c r="A109" s="60"/>
      <c r="B109" s="60"/>
      <c r="C109" s="62" t="s">
        <v>56</v>
      </c>
      <c r="D109" s="60">
        <v>1</v>
      </c>
      <c r="E109" s="60"/>
      <c r="F109" s="60">
        <v>7</v>
      </c>
      <c r="G109" s="60">
        <v>1</v>
      </c>
      <c r="H109" s="60">
        <v>1</v>
      </c>
      <c r="I109" s="60">
        <v>1</v>
      </c>
      <c r="J109" s="60">
        <v>1</v>
      </c>
      <c r="K109" s="60">
        <v>1</v>
      </c>
      <c r="L109" s="60">
        <v>1</v>
      </c>
      <c r="M109" s="60">
        <v>1</v>
      </c>
      <c r="N109" s="60">
        <v>2</v>
      </c>
      <c r="O109" s="60">
        <v>3</v>
      </c>
      <c r="P109" s="60">
        <v>0</v>
      </c>
      <c r="Q109" s="60">
        <v>0</v>
      </c>
      <c r="R109" s="60">
        <v>0</v>
      </c>
      <c r="S109" s="60">
        <v>0</v>
      </c>
      <c r="T109" s="9">
        <f t="shared" si="13"/>
        <v>11</v>
      </c>
      <c r="U109" s="10">
        <f t="shared" si="14"/>
        <v>7</v>
      </c>
      <c r="V109" s="5">
        <f t="shared" si="15"/>
      </c>
      <c r="W109" s="5">
        <f t="shared" si="16"/>
      </c>
      <c r="X109" s="5">
        <f t="shared" si="17"/>
        <v>7</v>
      </c>
      <c r="Y109" s="5">
        <f t="shared" si="18"/>
      </c>
    </row>
    <row r="110" spans="1:25" ht="12.75">
      <c r="A110" s="60"/>
      <c r="B110" s="60"/>
      <c r="C110" s="62"/>
      <c r="D110" s="60">
        <v>2</v>
      </c>
      <c r="E110" s="60"/>
      <c r="F110" s="60">
        <v>9</v>
      </c>
      <c r="G110" s="60">
        <v>2</v>
      </c>
      <c r="H110" s="60">
        <v>1</v>
      </c>
      <c r="I110" s="60">
        <v>1</v>
      </c>
      <c r="J110" s="60">
        <v>1</v>
      </c>
      <c r="K110" s="60">
        <v>1</v>
      </c>
      <c r="L110" s="60">
        <v>1</v>
      </c>
      <c r="M110" s="60">
        <v>1</v>
      </c>
      <c r="N110" s="60">
        <v>2</v>
      </c>
      <c r="O110" s="60">
        <v>3</v>
      </c>
      <c r="P110" s="60">
        <v>3</v>
      </c>
      <c r="Q110" s="60">
        <v>2</v>
      </c>
      <c r="R110" s="60">
        <v>0</v>
      </c>
      <c r="S110" s="60">
        <v>0</v>
      </c>
      <c r="T110" s="9">
        <f t="shared" si="13"/>
        <v>16</v>
      </c>
      <c r="U110" s="10">
        <f t="shared" si="14"/>
        <v>9</v>
      </c>
      <c r="V110" s="5">
        <f t="shared" si="15"/>
      </c>
      <c r="W110" s="5">
        <f t="shared" si="16"/>
      </c>
      <c r="X110" s="5">
        <f t="shared" si="17"/>
        <v>9</v>
      </c>
      <c r="Y110" s="5">
        <f t="shared" si="18"/>
      </c>
    </row>
    <row r="111" spans="1:25" ht="12.75">
      <c r="A111" s="60"/>
      <c r="B111" s="60"/>
      <c r="C111" s="62"/>
      <c r="D111" s="60">
        <v>3</v>
      </c>
      <c r="E111" s="60"/>
      <c r="F111" s="60">
        <v>10</v>
      </c>
      <c r="G111" s="60">
        <v>2</v>
      </c>
      <c r="H111" s="60">
        <v>1</v>
      </c>
      <c r="I111" s="60">
        <v>1</v>
      </c>
      <c r="J111" s="60">
        <v>1</v>
      </c>
      <c r="K111" s="60">
        <v>1</v>
      </c>
      <c r="L111" s="60">
        <v>1</v>
      </c>
      <c r="M111" s="60">
        <v>1</v>
      </c>
      <c r="N111" s="60">
        <v>0</v>
      </c>
      <c r="O111" s="60">
        <v>3</v>
      </c>
      <c r="P111" s="60">
        <v>3</v>
      </c>
      <c r="Q111" s="60">
        <v>4</v>
      </c>
      <c r="R111" s="60">
        <v>0</v>
      </c>
      <c r="S111" s="60">
        <v>0</v>
      </c>
      <c r="T111" s="9">
        <f t="shared" si="13"/>
        <v>16</v>
      </c>
      <c r="U111" s="10">
        <f t="shared" si="14"/>
        <v>9</v>
      </c>
      <c r="V111" s="5">
        <f t="shared" si="15"/>
      </c>
      <c r="W111" s="5">
        <f t="shared" si="16"/>
      </c>
      <c r="X111" s="5">
        <f t="shared" si="17"/>
        <v>9</v>
      </c>
      <c r="Y111" s="5">
        <f t="shared" si="18"/>
      </c>
    </row>
    <row r="112" spans="1:25" ht="12.75">
      <c r="A112" s="60"/>
      <c r="B112" s="60"/>
      <c r="C112" s="62"/>
      <c r="D112" s="60">
        <v>4</v>
      </c>
      <c r="E112" s="60"/>
      <c r="F112" s="60">
        <v>4</v>
      </c>
      <c r="G112" s="60">
        <v>1</v>
      </c>
      <c r="H112" s="60">
        <v>1</v>
      </c>
      <c r="I112" s="60">
        <v>1</v>
      </c>
      <c r="J112" s="60">
        <v>1</v>
      </c>
      <c r="K112" s="60">
        <v>1</v>
      </c>
      <c r="L112" s="60">
        <v>1</v>
      </c>
      <c r="M112" s="60">
        <v>1</v>
      </c>
      <c r="N112" s="60">
        <v>0</v>
      </c>
      <c r="O112" s="60">
        <v>0</v>
      </c>
      <c r="P112" s="60">
        <v>0</v>
      </c>
      <c r="Q112" s="60">
        <v>0</v>
      </c>
      <c r="R112" s="60">
        <v>0</v>
      </c>
      <c r="S112" s="60">
        <v>0</v>
      </c>
      <c r="T112" s="9">
        <f t="shared" si="13"/>
        <v>6</v>
      </c>
      <c r="U112" s="10">
        <f t="shared" si="14"/>
        <v>4</v>
      </c>
      <c r="V112" s="5">
        <f t="shared" si="15"/>
      </c>
      <c r="W112" s="5">
        <f t="shared" si="16"/>
        <v>4</v>
      </c>
      <c r="X112" s="5">
        <f t="shared" si="17"/>
      </c>
      <c r="Y112" s="5">
        <f t="shared" si="18"/>
      </c>
    </row>
    <row r="113" spans="1:25" ht="12.75">
      <c r="A113" s="60"/>
      <c r="B113" s="60"/>
      <c r="C113" s="62"/>
      <c r="D113" s="60">
        <v>5</v>
      </c>
      <c r="E113" s="61"/>
      <c r="F113" s="60">
        <v>7</v>
      </c>
      <c r="G113" s="60">
        <v>2</v>
      </c>
      <c r="H113" s="60">
        <v>1</v>
      </c>
      <c r="I113" s="60">
        <v>1</v>
      </c>
      <c r="J113" s="60">
        <v>1</v>
      </c>
      <c r="K113" s="60">
        <v>1</v>
      </c>
      <c r="L113" s="60">
        <v>1</v>
      </c>
      <c r="M113" s="60">
        <v>1</v>
      </c>
      <c r="N113" s="60">
        <v>0</v>
      </c>
      <c r="O113" s="60">
        <v>3</v>
      </c>
      <c r="P113" s="60">
        <v>3</v>
      </c>
      <c r="Q113" s="60">
        <v>0</v>
      </c>
      <c r="R113" s="60">
        <v>0</v>
      </c>
      <c r="S113" s="60">
        <v>0</v>
      </c>
      <c r="T113" s="9">
        <f t="shared" si="13"/>
        <v>12</v>
      </c>
      <c r="U113" s="10">
        <f t="shared" si="14"/>
        <v>8</v>
      </c>
      <c r="V113" s="5">
        <f t="shared" si="15"/>
      </c>
      <c r="W113" s="5">
        <f t="shared" si="16"/>
      </c>
      <c r="X113" s="5">
        <f t="shared" si="17"/>
        <v>8</v>
      </c>
      <c r="Y113" s="5">
        <f t="shared" si="18"/>
      </c>
    </row>
    <row r="114" spans="1:25" ht="12.75">
      <c r="A114" s="60"/>
      <c r="B114" s="60"/>
      <c r="C114" s="60"/>
      <c r="D114" s="60">
        <v>6</v>
      </c>
      <c r="E114" s="60"/>
      <c r="F114" s="60">
        <v>7</v>
      </c>
      <c r="G114" s="60">
        <v>1</v>
      </c>
      <c r="H114" s="60">
        <v>1</v>
      </c>
      <c r="I114" s="60">
        <v>1</v>
      </c>
      <c r="J114" s="60">
        <v>1</v>
      </c>
      <c r="K114" s="60">
        <v>1</v>
      </c>
      <c r="L114" s="60">
        <v>1</v>
      </c>
      <c r="M114" s="60">
        <v>1</v>
      </c>
      <c r="N114" s="60">
        <v>2</v>
      </c>
      <c r="O114" s="60">
        <v>3</v>
      </c>
      <c r="P114" s="60">
        <v>0</v>
      </c>
      <c r="Q114" s="60">
        <v>0</v>
      </c>
      <c r="R114" s="60">
        <v>0</v>
      </c>
      <c r="S114" s="60">
        <v>0</v>
      </c>
      <c r="T114" s="9">
        <f t="shared" si="13"/>
        <v>11</v>
      </c>
      <c r="U114" s="10">
        <f t="shared" si="14"/>
        <v>7</v>
      </c>
      <c r="V114" s="5">
        <f t="shared" si="15"/>
      </c>
      <c r="W114" s="5">
        <f t="shared" si="16"/>
      </c>
      <c r="X114" s="5">
        <f t="shared" si="17"/>
        <v>7</v>
      </c>
      <c r="Y114" s="5">
        <f t="shared" si="18"/>
      </c>
    </row>
    <row r="115" spans="1:25" ht="12.75">
      <c r="A115" s="59"/>
      <c r="B115" s="59"/>
      <c r="C115" s="59"/>
      <c r="D115" s="59">
        <v>7</v>
      </c>
      <c r="E115" s="63"/>
      <c r="F115" s="59">
        <v>10</v>
      </c>
      <c r="G115" s="59">
        <v>1</v>
      </c>
      <c r="H115" s="59">
        <v>1</v>
      </c>
      <c r="I115" s="59">
        <v>1</v>
      </c>
      <c r="J115" s="59">
        <v>1</v>
      </c>
      <c r="K115" s="59">
        <v>1</v>
      </c>
      <c r="L115" s="59">
        <v>1</v>
      </c>
      <c r="M115" s="59">
        <v>1</v>
      </c>
      <c r="N115" s="59">
        <v>2</v>
      </c>
      <c r="O115" s="59">
        <v>3</v>
      </c>
      <c r="P115" s="59">
        <v>3</v>
      </c>
      <c r="Q115" s="59">
        <v>3</v>
      </c>
      <c r="R115" s="59">
        <v>0</v>
      </c>
      <c r="S115" s="59">
        <v>0</v>
      </c>
      <c r="T115" s="9">
        <f t="shared" si="13"/>
        <v>17</v>
      </c>
      <c r="U115" s="10">
        <f t="shared" si="14"/>
        <v>10</v>
      </c>
      <c r="V115" s="5">
        <f t="shared" si="15"/>
      </c>
      <c r="W115" s="5">
        <f t="shared" si="16"/>
      </c>
      <c r="X115" s="5">
        <f t="shared" si="17"/>
      </c>
      <c r="Y115" s="5">
        <f t="shared" si="18"/>
        <v>10</v>
      </c>
    </row>
    <row r="116" spans="1:25" ht="12.75">
      <c r="A116" s="59"/>
      <c r="B116" s="59"/>
      <c r="C116" s="59"/>
      <c r="D116" s="59">
        <v>8</v>
      </c>
      <c r="E116" s="64"/>
      <c r="F116" s="59">
        <v>8</v>
      </c>
      <c r="G116" s="59">
        <v>2</v>
      </c>
      <c r="H116" s="59">
        <v>1</v>
      </c>
      <c r="I116" s="59">
        <v>1</v>
      </c>
      <c r="J116" s="59">
        <v>1</v>
      </c>
      <c r="K116" s="59">
        <v>0</v>
      </c>
      <c r="L116" s="59">
        <v>0</v>
      </c>
      <c r="M116" s="59">
        <v>0</v>
      </c>
      <c r="N116" s="59">
        <v>2</v>
      </c>
      <c r="O116" s="59">
        <v>3</v>
      </c>
      <c r="P116" s="59">
        <v>3</v>
      </c>
      <c r="Q116" s="59">
        <v>3</v>
      </c>
      <c r="R116" s="59">
        <v>0</v>
      </c>
      <c r="S116" s="59">
        <v>0</v>
      </c>
      <c r="T116" s="9">
        <f t="shared" si="13"/>
        <v>14</v>
      </c>
      <c r="U116" s="10">
        <f t="shared" si="14"/>
        <v>9</v>
      </c>
      <c r="V116" s="5">
        <f t="shared" si="15"/>
      </c>
      <c r="W116" s="5">
        <f t="shared" si="16"/>
      </c>
      <c r="X116" s="5">
        <f t="shared" si="17"/>
        <v>9</v>
      </c>
      <c r="Y116" s="5">
        <f t="shared" si="18"/>
      </c>
    </row>
    <row r="117" spans="1:25" ht="12.75">
      <c r="A117" s="59"/>
      <c r="B117" s="59"/>
      <c r="C117" s="59"/>
      <c r="D117" s="59">
        <v>9</v>
      </c>
      <c r="E117" s="64"/>
      <c r="F117" s="59">
        <v>4</v>
      </c>
      <c r="G117" s="59">
        <v>1</v>
      </c>
      <c r="H117" s="59">
        <v>1</v>
      </c>
      <c r="I117" s="59">
        <v>1</v>
      </c>
      <c r="J117" s="59">
        <v>1</v>
      </c>
      <c r="K117" s="59">
        <v>0</v>
      </c>
      <c r="L117" s="59">
        <v>1</v>
      </c>
      <c r="M117" s="59">
        <v>0</v>
      </c>
      <c r="N117" s="59">
        <v>0</v>
      </c>
      <c r="O117" s="59">
        <v>0</v>
      </c>
      <c r="P117" s="59">
        <v>0</v>
      </c>
      <c r="Q117" s="59">
        <v>0</v>
      </c>
      <c r="R117" s="59">
        <v>0</v>
      </c>
      <c r="S117" s="59">
        <v>0</v>
      </c>
      <c r="T117" s="9">
        <f t="shared" si="13"/>
        <v>4</v>
      </c>
      <c r="U117" s="10">
        <f t="shared" si="14"/>
        <v>3</v>
      </c>
      <c r="V117" s="5">
        <f t="shared" si="15"/>
        <v>3</v>
      </c>
      <c r="W117" s="5">
        <f t="shared" si="16"/>
      </c>
      <c r="X117" s="5">
        <f t="shared" si="17"/>
      </c>
      <c r="Y117" s="5">
        <f t="shared" si="18"/>
      </c>
    </row>
    <row r="118" spans="1:25" ht="12.75">
      <c r="A118" s="59"/>
      <c r="B118" s="59"/>
      <c r="C118" s="59"/>
      <c r="D118" s="59">
        <v>10</v>
      </c>
      <c r="E118" s="64"/>
      <c r="F118" s="59">
        <v>4</v>
      </c>
      <c r="G118" s="59">
        <v>1</v>
      </c>
      <c r="H118" s="59">
        <v>1</v>
      </c>
      <c r="I118" s="59">
        <v>1</v>
      </c>
      <c r="J118" s="59">
        <v>1</v>
      </c>
      <c r="K118" s="59">
        <v>1</v>
      </c>
      <c r="L118" s="59">
        <v>1</v>
      </c>
      <c r="M118" s="59">
        <v>0</v>
      </c>
      <c r="N118" s="59">
        <v>2</v>
      </c>
      <c r="O118" s="59">
        <v>0</v>
      </c>
      <c r="P118" s="59">
        <v>0</v>
      </c>
      <c r="Q118" s="59">
        <v>0</v>
      </c>
      <c r="R118" s="59">
        <v>0</v>
      </c>
      <c r="S118" s="59">
        <v>0</v>
      </c>
      <c r="T118" s="9">
        <f t="shared" si="13"/>
        <v>7</v>
      </c>
      <c r="U118" s="10">
        <f t="shared" si="14"/>
        <v>5</v>
      </c>
      <c r="V118" s="5">
        <f t="shared" si="15"/>
      </c>
      <c r="W118" s="5">
        <f t="shared" si="16"/>
        <v>5</v>
      </c>
      <c r="X118" s="5">
        <f t="shared" si="17"/>
      </c>
      <c r="Y118" s="5">
        <f t="shared" si="18"/>
      </c>
    </row>
    <row r="119" spans="1:25" ht="12.75">
      <c r="A119" s="59"/>
      <c r="B119" s="59"/>
      <c r="C119" s="59"/>
      <c r="D119" s="59">
        <v>11</v>
      </c>
      <c r="E119" s="64"/>
      <c r="F119" s="59">
        <v>4</v>
      </c>
      <c r="G119" s="59">
        <v>1</v>
      </c>
      <c r="H119" s="59">
        <v>1</v>
      </c>
      <c r="I119" s="59">
        <v>1</v>
      </c>
      <c r="J119" s="59">
        <v>1</v>
      </c>
      <c r="K119" s="59">
        <v>1</v>
      </c>
      <c r="L119" s="59">
        <v>0</v>
      </c>
      <c r="M119" s="59">
        <v>0</v>
      </c>
      <c r="N119" s="59">
        <v>0</v>
      </c>
      <c r="O119" s="59">
        <v>0</v>
      </c>
      <c r="P119" s="59">
        <v>0</v>
      </c>
      <c r="Q119" s="59">
        <v>0</v>
      </c>
      <c r="R119" s="59">
        <v>0</v>
      </c>
      <c r="S119" s="59">
        <v>0</v>
      </c>
      <c r="T119" s="9">
        <f t="shared" si="13"/>
        <v>4</v>
      </c>
      <c r="U119" s="10">
        <f t="shared" si="14"/>
        <v>3</v>
      </c>
      <c r="V119" s="5">
        <f t="shared" si="15"/>
        <v>3</v>
      </c>
      <c r="W119" s="5">
        <f t="shared" si="16"/>
      </c>
      <c r="X119" s="5">
        <f t="shared" si="17"/>
      </c>
      <c r="Y119" s="5">
        <f t="shared" si="18"/>
      </c>
    </row>
    <row r="120" spans="1:25" ht="12.75">
      <c r="A120" s="59"/>
      <c r="B120" s="59"/>
      <c r="C120" s="59"/>
      <c r="D120" s="59">
        <v>12</v>
      </c>
      <c r="E120" s="64"/>
      <c r="F120" s="59">
        <v>8</v>
      </c>
      <c r="G120" s="59">
        <v>2</v>
      </c>
      <c r="H120" s="59">
        <v>1</v>
      </c>
      <c r="I120" s="59">
        <v>1</v>
      </c>
      <c r="J120" s="59">
        <v>1</v>
      </c>
      <c r="K120" s="59">
        <v>1</v>
      </c>
      <c r="L120" s="59">
        <v>1</v>
      </c>
      <c r="M120" s="59">
        <v>1</v>
      </c>
      <c r="N120" s="59">
        <v>0</v>
      </c>
      <c r="O120" s="59">
        <v>3</v>
      </c>
      <c r="P120" s="59">
        <v>3</v>
      </c>
      <c r="Q120" s="59">
        <v>0</v>
      </c>
      <c r="R120" s="59">
        <v>0</v>
      </c>
      <c r="S120" s="59">
        <v>0</v>
      </c>
      <c r="T120" s="9">
        <f t="shared" si="13"/>
        <v>12</v>
      </c>
      <c r="U120" s="10">
        <f t="shared" si="14"/>
        <v>8</v>
      </c>
      <c r="V120" s="5">
        <f t="shared" si="15"/>
      </c>
      <c r="W120" s="5">
        <f t="shared" si="16"/>
      </c>
      <c r="X120" s="5">
        <f t="shared" si="17"/>
        <v>8</v>
      </c>
      <c r="Y120" s="5">
        <f t="shared" si="18"/>
      </c>
    </row>
    <row r="121" spans="1:25" ht="12.75">
      <c r="A121" s="59"/>
      <c r="B121" s="59"/>
      <c r="C121" s="59"/>
      <c r="D121" s="59">
        <v>13</v>
      </c>
      <c r="E121" s="64"/>
      <c r="F121" s="59">
        <v>7</v>
      </c>
      <c r="G121" s="59">
        <v>2</v>
      </c>
      <c r="H121" s="59">
        <v>1</v>
      </c>
      <c r="I121" s="59">
        <v>1</v>
      </c>
      <c r="J121" s="59">
        <v>0</v>
      </c>
      <c r="K121" s="59">
        <v>1</v>
      </c>
      <c r="L121" s="59">
        <v>1</v>
      </c>
      <c r="M121" s="59">
        <v>1</v>
      </c>
      <c r="N121" s="59">
        <v>2</v>
      </c>
      <c r="O121" s="59">
        <v>3</v>
      </c>
      <c r="P121" s="59">
        <v>0</v>
      </c>
      <c r="Q121" s="59">
        <v>0</v>
      </c>
      <c r="R121" s="59">
        <v>0</v>
      </c>
      <c r="S121" s="59">
        <v>0</v>
      </c>
      <c r="T121" s="9">
        <f t="shared" si="13"/>
        <v>10</v>
      </c>
      <c r="U121" s="10">
        <f t="shared" si="14"/>
        <v>7</v>
      </c>
      <c r="V121" s="5">
        <f t="shared" si="15"/>
      </c>
      <c r="W121" s="5">
        <f t="shared" si="16"/>
      </c>
      <c r="X121" s="5">
        <f t="shared" si="17"/>
        <v>7</v>
      </c>
      <c r="Y121" s="5">
        <f t="shared" si="18"/>
      </c>
    </row>
    <row r="122" spans="1:25" ht="12.75">
      <c r="A122" s="59"/>
      <c r="B122" s="59"/>
      <c r="C122" s="59"/>
      <c r="D122" s="59">
        <v>14</v>
      </c>
      <c r="E122" s="64"/>
      <c r="F122" s="59">
        <v>10</v>
      </c>
      <c r="G122" s="59">
        <v>1</v>
      </c>
      <c r="H122" s="59">
        <v>1</v>
      </c>
      <c r="I122" s="59">
        <v>1</v>
      </c>
      <c r="J122" s="59">
        <v>1</v>
      </c>
      <c r="K122" s="59">
        <v>1</v>
      </c>
      <c r="L122" s="59">
        <v>1</v>
      </c>
      <c r="M122" s="59">
        <v>1</v>
      </c>
      <c r="N122" s="59">
        <v>2</v>
      </c>
      <c r="O122" s="59">
        <v>3</v>
      </c>
      <c r="P122" s="59">
        <v>3</v>
      </c>
      <c r="Q122" s="59">
        <v>3</v>
      </c>
      <c r="R122" s="59">
        <v>0</v>
      </c>
      <c r="S122" s="59">
        <v>0</v>
      </c>
      <c r="T122" s="9">
        <f t="shared" si="13"/>
        <v>17</v>
      </c>
      <c r="U122" s="10">
        <f t="shared" si="14"/>
        <v>10</v>
      </c>
      <c r="V122" s="5">
        <f t="shared" si="15"/>
      </c>
      <c r="W122" s="5">
        <f t="shared" si="16"/>
      </c>
      <c r="X122" s="5">
        <f t="shared" si="17"/>
      </c>
      <c r="Y122" s="5">
        <f t="shared" si="18"/>
        <v>10</v>
      </c>
    </row>
    <row r="123" spans="1:25" ht="12.75">
      <c r="A123" s="59"/>
      <c r="B123" s="59"/>
      <c r="C123" s="59"/>
      <c r="D123" s="59">
        <v>15</v>
      </c>
      <c r="E123" s="64"/>
      <c r="F123" s="59">
        <v>4</v>
      </c>
      <c r="G123" s="59">
        <v>1</v>
      </c>
      <c r="H123" s="59">
        <v>1</v>
      </c>
      <c r="I123" s="59">
        <v>1</v>
      </c>
      <c r="J123" s="59">
        <v>1</v>
      </c>
      <c r="K123" s="59">
        <v>1</v>
      </c>
      <c r="L123" s="59">
        <v>1</v>
      </c>
      <c r="M123" s="59">
        <v>1</v>
      </c>
      <c r="N123" s="59">
        <v>0</v>
      </c>
      <c r="O123" s="59">
        <v>0</v>
      </c>
      <c r="P123" s="59">
        <v>0</v>
      </c>
      <c r="Q123" s="59">
        <v>0</v>
      </c>
      <c r="R123" s="59">
        <v>0</v>
      </c>
      <c r="S123" s="59">
        <v>0</v>
      </c>
      <c r="T123" s="9">
        <f t="shared" si="13"/>
        <v>6</v>
      </c>
      <c r="U123" s="10">
        <f t="shared" si="14"/>
        <v>4</v>
      </c>
      <c r="V123" s="5">
        <f t="shared" si="15"/>
      </c>
      <c r="W123" s="5">
        <f t="shared" si="16"/>
        <v>4</v>
      </c>
      <c r="X123" s="5">
        <f t="shared" si="17"/>
      </c>
      <c r="Y123" s="5">
        <f t="shared" si="18"/>
      </c>
    </row>
    <row r="124" spans="1:25" ht="12.75">
      <c r="A124" s="59"/>
      <c r="B124" s="59"/>
      <c r="C124" s="59"/>
      <c r="D124" s="59">
        <v>16</v>
      </c>
      <c r="E124" s="64"/>
      <c r="F124" s="59">
        <v>5</v>
      </c>
      <c r="G124" s="59">
        <v>1</v>
      </c>
      <c r="H124" s="59">
        <v>1</v>
      </c>
      <c r="I124" s="59">
        <v>1</v>
      </c>
      <c r="J124" s="59">
        <v>1</v>
      </c>
      <c r="K124" s="59">
        <v>1</v>
      </c>
      <c r="L124" s="59">
        <v>1</v>
      </c>
      <c r="M124" s="59">
        <v>1</v>
      </c>
      <c r="N124" s="59">
        <v>0</v>
      </c>
      <c r="O124" s="59">
        <v>0</v>
      </c>
      <c r="P124" s="59">
        <v>0</v>
      </c>
      <c r="Q124" s="59">
        <v>0</v>
      </c>
      <c r="R124" s="59">
        <v>0</v>
      </c>
      <c r="S124" s="59">
        <v>0</v>
      </c>
      <c r="T124" s="9">
        <f t="shared" si="13"/>
        <v>6</v>
      </c>
      <c r="U124" s="10">
        <f t="shared" si="14"/>
        <v>4</v>
      </c>
      <c r="V124" s="5">
        <f t="shared" si="15"/>
      </c>
      <c r="W124" s="5">
        <f t="shared" si="16"/>
        <v>4</v>
      </c>
      <c r="X124" s="5">
        <f t="shared" si="17"/>
      </c>
      <c r="Y124" s="5">
        <f t="shared" si="18"/>
      </c>
    </row>
    <row r="125" spans="1:25" ht="12.75">
      <c r="A125" s="59"/>
      <c r="B125" s="59"/>
      <c r="C125" s="59"/>
      <c r="D125" s="59">
        <v>17</v>
      </c>
      <c r="E125" s="64"/>
      <c r="F125" s="59">
        <v>5</v>
      </c>
      <c r="G125" s="59">
        <v>1</v>
      </c>
      <c r="H125" s="59">
        <v>1</v>
      </c>
      <c r="I125" s="59">
        <v>1</v>
      </c>
      <c r="J125" s="59">
        <v>1</v>
      </c>
      <c r="K125" s="59">
        <v>1</v>
      </c>
      <c r="L125" s="59">
        <v>1</v>
      </c>
      <c r="M125" s="59">
        <v>1</v>
      </c>
      <c r="N125" s="59">
        <v>0</v>
      </c>
      <c r="O125" s="59">
        <v>0</v>
      </c>
      <c r="P125" s="59">
        <v>0</v>
      </c>
      <c r="Q125" s="59">
        <v>0</v>
      </c>
      <c r="R125" s="59">
        <v>0</v>
      </c>
      <c r="S125" s="59">
        <v>0</v>
      </c>
      <c r="T125" s="9">
        <f t="shared" si="13"/>
        <v>6</v>
      </c>
      <c r="U125" s="10">
        <f t="shared" si="14"/>
        <v>4</v>
      </c>
      <c r="V125" s="5">
        <f t="shared" si="15"/>
      </c>
      <c r="W125" s="5">
        <f t="shared" si="16"/>
        <v>4</v>
      </c>
      <c r="X125" s="5">
        <f t="shared" si="17"/>
      </c>
      <c r="Y125" s="5">
        <f t="shared" si="18"/>
      </c>
    </row>
    <row r="126" spans="1:25" ht="12.75">
      <c r="A126" s="59"/>
      <c r="B126" s="59"/>
      <c r="C126" s="59"/>
      <c r="D126" s="59">
        <v>18</v>
      </c>
      <c r="E126" s="64"/>
      <c r="F126" s="59">
        <v>9</v>
      </c>
      <c r="G126" s="59">
        <v>1</v>
      </c>
      <c r="H126" s="59">
        <v>1</v>
      </c>
      <c r="I126" s="59">
        <v>1</v>
      </c>
      <c r="J126" s="59">
        <v>1</v>
      </c>
      <c r="K126" s="59">
        <v>1</v>
      </c>
      <c r="L126" s="59">
        <v>1</v>
      </c>
      <c r="M126" s="59">
        <v>1</v>
      </c>
      <c r="N126" s="59">
        <v>2</v>
      </c>
      <c r="O126" s="59">
        <v>3</v>
      </c>
      <c r="P126" s="59">
        <v>3</v>
      </c>
      <c r="Q126" s="59">
        <v>1</v>
      </c>
      <c r="R126" s="59">
        <v>0</v>
      </c>
      <c r="S126" s="59">
        <v>0</v>
      </c>
      <c r="T126" s="9">
        <f t="shared" si="13"/>
        <v>15</v>
      </c>
      <c r="U126" s="10">
        <f t="shared" si="14"/>
        <v>9</v>
      </c>
      <c r="V126" s="5">
        <f t="shared" si="15"/>
      </c>
      <c r="W126" s="5">
        <f t="shared" si="16"/>
      </c>
      <c r="X126" s="5">
        <f t="shared" si="17"/>
        <v>9</v>
      </c>
      <c r="Y126" s="5">
        <f t="shared" si="18"/>
      </c>
    </row>
    <row r="127" spans="1:25" ht="12.75">
      <c r="A127" s="59"/>
      <c r="B127" s="59"/>
      <c r="C127" s="59"/>
      <c r="D127" s="59">
        <v>19</v>
      </c>
      <c r="E127" s="64"/>
      <c r="F127" s="59">
        <v>6</v>
      </c>
      <c r="G127" s="59">
        <v>2</v>
      </c>
      <c r="H127" s="59">
        <v>1</v>
      </c>
      <c r="I127" s="59">
        <v>1</v>
      </c>
      <c r="J127" s="59">
        <v>1</v>
      </c>
      <c r="K127" s="59">
        <v>0</v>
      </c>
      <c r="L127" s="59">
        <v>1</v>
      </c>
      <c r="M127" s="59">
        <v>1</v>
      </c>
      <c r="N127" s="59">
        <v>2</v>
      </c>
      <c r="O127" s="59">
        <v>0</v>
      </c>
      <c r="P127" s="59">
        <v>0</v>
      </c>
      <c r="Q127" s="59">
        <v>0</v>
      </c>
      <c r="R127" s="59">
        <v>0</v>
      </c>
      <c r="S127" s="59">
        <v>0</v>
      </c>
      <c r="T127" s="9">
        <f t="shared" si="13"/>
        <v>7</v>
      </c>
      <c r="U127" s="10">
        <f t="shared" si="14"/>
        <v>5</v>
      </c>
      <c r="V127" s="5">
        <f t="shared" si="15"/>
      </c>
      <c r="W127" s="5">
        <f t="shared" si="16"/>
        <v>5</v>
      </c>
      <c r="X127" s="5">
        <f t="shared" si="17"/>
      </c>
      <c r="Y127" s="5">
        <f t="shared" si="18"/>
      </c>
    </row>
    <row r="128" spans="1:25" ht="12.75">
      <c r="A128" s="59"/>
      <c r="B128" s="59"/>
      <c r="C128" s="59"/>
      <c r="D128" s="59">
        <v>20</v>
      </c>
      <c r="E128" s="64"/>
      <c r="F128" s="59">
        <v>10</v>
      </c>
      <c r="G128" s="59">
        <v>1</v>
      </c>
      <c r="H128" s="59">
        <v>1</v>
      </c>
      <c r="I128" s="59">
        <v>1</v>
      </c>
      <c r="J128" s="59">
        <v>1</v>
      </c>
      <c r="K128" s="59">
        <v>1</v>
      </c>
      <c r="L128" s="59">
        <v>1</v>
      </c>
      <c r="M128" s="59">
        <v>1</v>
      </c>
      <c r="N128" s="59">
        <v>2</v>
      </c>
      <c r="O128" s="59">
        <v>3</v>
      </c>
      <c r="P128" s="59">
        <v>3</v>
      </c>
      <c r="Q128" s="59">
        <v>3</v>
      </c>
      <c r="R128" s="59">
        <v>0</v>
      </c>
      <c r="S128" s="59">
        <v>0</v>
      </c>
      <c r="T128" s="9">
        <f t="shared" si="13"/>
        <v>17</v>
      </c>
      <c r="U128" s="10">
        <f t="shared" si="14"/>
        <v>10</v>
      </c>
      <c r="V128" s="5">
        <f t="shared" si="15"/>
      </c>
      <c r="W128" s="5">
        <f t="shared" si="16"/>
      </c>
      <c r="X128" s="5">
        <f t="shared" si="17"/>
      </c>
      <c r="Y128" s="5">
        <f t="shared" si="18"/>
        <v>10</v>
      </c>
    </row>
    <row r="129" spans="1:25" ht="12.75">
      <c r="A129" s="59"/>
      <c r="B129" s="59"/>
      <c r="C129" s="59"/>
      <c r="D129" s="59">
        <v>21</v>
      </c>
      <c r="E129" s="64"/>
      <c r="F129" s="59">
        <v>4</v>
      </c>
      <c r="G129" s="59">
        <v>2</v>
      </c>
      <c r="H129" s="59">
        <v>1</v>
      </c>
      <c r="I129" s="59">
        <v>1</v>
      </c>
      <c r="J129" s="59">
        <v>1</v>
      </c>
      <c r="K129" s="59">
        <v>0</v>
      </c>
      <c r="L129" s="59">
        <v>0</v>
      </c>
      <c r="M129" s="59">
        <v>0</v>
      </c>
      <c r="N129" s="59">
        <v>0</v>
      </c>
      <c r="O129" s="59">
        <v>3</v>
      </c>
      <c r="P129" s="59">
        <v>0</v>
      </c>
      <c r="Q129" s="59">
        <v>0</v>
      </c>
      <c r="R129" s="59">
        <v>0</v>
      </c>
      <c r="S129" s="59">
        <v>0</v>
      </c>
      <c r="T129" s="9">
        <f t="shared" si="13"/>
        <v>6</v>
      </c>
      <c r="U129" s="10">
        <f t="shared" si="14"/>
        <v>4</v>
      </c>
      <c r="V129" s="5">
        <f t="shared" si="15"/>
      </c>
      <c r="W129" s="5">
        <f t="shared" si="16"/>
        <v>4</v>
      </c>
      <c r="X129" s="5">
        <f t="shared" si="17"/>
      </c>
      <c r="Y129" s="5">
        <f t="shared" si="18"/>
      </c>
    </row>
    <row r="130" spans="1:25" ht="12.75">
      <c r="A130" s="59"/>
      <c r="B130" s="59"/>
      <c r="C130" s="59"/>
      <c r="D130" s="59">
        <v>22</v>
      </c>
      <c r="E130" s="64"/>
      <c r="F130" s="59">
        <v>8</v>
      </c>
      <c r="G130" s="59">
        <v>1</v>
      </c>
      <c r="H130" s="59">
        <v>1</v>
      </c>
      <c r="I130" s="59">
        <v>1</v>
      </c>
      <c r="J130" s="59">
        <v>1</v>
      </c>
      <c r="K130" s="59">
        <v>1</v>
      </c>
      <c r="L130" s="59">
        <v>1</v>
      </c>
      <c r="M130" s="59">
        <v>1</v>
      </c>
      <c r="N130" s="59">
        <v>2</v>
      </c>
      <c r="O130" s="59">
        <v>3</v>
      </c>
      <c r="P130" s="59">
        <v>0</v>
      </c>
      <c r="Q130" s="59">
        <v>0</v>
      </c>
      <c r="R130" s="59">
        <v>0</v>
      </c>
      <c r="S130" s="59">
        <v>0</v>
      </c>
      <c r="T130" s="9">
        <f t="shared" si="13"/>
        <v>11</v>
      </c>
      <c r="U130" s="10">
        <f t="shared" si="14"/>
        <v>7</v>
      </c>
      <c r="V130" s="5">
        <f t="shared" si="15"/>
      </c>
      <c r="W130" s="5">
        <f t="shared" si="16"/>
      </c>
      <c r="X130" s="5">
        <f t="shared" si="17"/>
        <v>7</v>
      </c>
      <c r="Y130" s="5">
        <f t="shared" si="18"/>
      </c>
    </row>
    <row r="131" spans="1:25" ht="12.75">
      <c r="A131" s="2" t="s">
        <v>89</v>
      </c>
      <c r="B131" s="2" t="s">
        <v>97</v>
      </c>
      <c r="C131" s="3" t="s">
        <v>55</v>
      </c>
      <c r="D131" s="2">
        <v>1</v>
      </c>
      <c r="F131" s="2">
        <v>3</v>
      </c>
      <c r="G131" s="2">
        <v>2</v>
      </c>
      <c r="H131" s="2">
        <v>1</v>
      </c>
      <c r="I131" s="2">
        <v>1</v>
      </c>
      <c r="J131" s="4">
        <v>1</v>
      </c>
      <c r="K131" s="2">
        <v>0</v>
      </c>
      <c r="L131" s="2">
        <v>0</v>
      </c>
      <c r="M131" s="2">
        <v>1</v>
      </c>
      <c r="N131" s="2">
        <v>0</v>
      </c>
      <c r="O131" s="2">
        <v>0</v>
      </c>
      <c r="P131" s="2">
        <v>0</v>
      </c>
      <c r="Q131" s="2">
        <v>2</v>
      </c>
      <c r="R131" s="2">
        <v>0</v>
      </c>
      <c r="S131" s="2">
        <v>2</v>
      </c>
      <c r="T131" s="9">
        <f t="shared" si="13"/>
        <v>8</v>
      </c>
      <c r="U131" s="10">
        <f t="shared" si="14"/>
        <v>5</v>
      </c>
      <c r="V131" s="5">
        <f t="shared" si="15"/>
      </c>
      <c r="W131" s="5">
        <f t="shared" si="16"/>
        <v>5</v>
      </c>
      <c r="X131" s="5">
        <f t="shared" si="17"/>
      </c>
      <c r="Y131" s="5">
        <f t="shared" si="18"/>
      </c>
    </row>
    <row r="132" spans="4:25" ht="12.75">
      <c r="D132" s="2">
        <v>2</v>
      </c>
      <c r="F132" s="2">
        <v>2</v>
      </c>
      <c r="G132" s="2">
        <v>1</v>
      </c>
      <c r="H132" s="2">
        <v>1</v>
      </c>
      <c r="I132" s="2">
        <v>1</v>
      </c>
      <c r="J132" s="4">
        <v>1</v>
      </c>
      <c r="K132" s="2">
        <v>1</v>
      </c>
      <c r="L132" s="2">
        <v>0</v>
      </c>
      <c r="M132" s="2">
        <v>1</v>
      </c>
      <c r="N132" s="2">
        <v>0</v>
      </c>
      <c r="O132" s="2">
        <v>0</v>
      </c>
      <c r="P132" s="2">
        <v>0</v>
      </c>
      <c r="Q132" s="2">
        <v>0</v>
      </c>
      <c r="R132" s="2">
        <v>0</v>
      </c>
      <c r="S132" s="2">
        <v>0</v>
      </c>
      <c r="T132" s="9">
        <f aca="true" t="shared" si="19" ref="T132:T195">SUM(H132:S132)</f>
        <v>5</v>
      </c>
      <c r="U132" s="10">
        <f aca="true" t="shared" si="20" ref="U132:U195">SUM(V132:Y132)</f>
        <v>3</v>
      </c>
      <c r="V132" s="5">
        <f aca="true" t="shared" si="21" ref="V132:V195">IF(AND(T132&gt;0,T132&lt;3),1,IF(AND(T132&gt;0,T132&lt;4),2,IF(AND(T132&gt;0,T132&lt;6),3,"")))</f>
        <v>3</v>
      </c>
      <c r="W132" s="5">
        <f aca="true" t="shared" si="22" ref="W132:W195">IF(AND(T132&gt;5,T132&lt;7),4,IF(AND(T132&gt;5,T132&lt;9),5,IF(AND(T132&gt;5,T132&lt;10),6,"")))</f>
      </c>
      <c r="X132" s="5">
        <f aca="true" t="shared" si="23" ref="X132:X195">IF(AND(T132&gt;9,T132&lt;12),7,IF(AND(T132&gt;9,T132&lt;14),8,IF(AND(T132&gt;9,T132&lt;17),9,"")))</f>
      </c>
      <c r="Y132" s="5">
        <f aca="true" t="shared" si="24" ref="Y132:Y195">IF(AND(T132&gt;16,T132&lt;22),10,IF(AND(T132&gt;16,T132&lt;28),11,IF(AND(T132&gt;16,T132&lt;30),12,"")))</f>
      </c>
    </row>
    <row r="133" spans="4:25" ht="12.75">
      <c r="D133" s="2">
        <v>3</v>
      </c>
      <c r="F133" s="2">
        <v>3</v>
      </c>
      <c r="G133" s="2">
        <v>1</v>
      </c>
      <c r="H133" s="2">
        <v>1</v>
      </c>
      <c r="I133" s="2">
        <v>1</v>
      </c>
      <c r="J133" s="4">
        <v>1</v>
      </c>
      <c r="K133" s="2">
        <v>1</v>
      </c>
      <c r="L133" s="2">
        <v>1</v>
      </c>
      <c r="M133" s="2">
        <v>1</v>
      </c>
      <c r="N133" s="2">
        <v>0</v>
      </c>
      <c r="O133" s="2">
        <v>0</v>
      </c>
      <c r="P133" s="2">
        <v>0</v>
      </c>
      <c r="Q133" s="2">
        <v>0</v>
      </c>
      <c r="R133" s="2">
        <v>0</v>
      </c>
      <c r="S133" s="2">
        <v>0</v>
      </c>
      <c r="T133" s="9">
        <f t="shared" si="19"/>
        <v>6</v>
      </c>
      <c r="U133" s="10">
        <f t="shared" si="20"/>
        <v>4</v>
      </c>
      <c r="V133" s="5">
        <f t="shared" si="21"/>
      </c>
      <c r="W133" s="5">
        <f t="shared" si="22"/>
        <v>4</v>
      </c>
      <c r="X133" s="5">
        <f t="shared" si="23"/>
      </c>
      <c r="Y133" s="5">
        <f t="shared" si="24"/>
      </c>
    </row>
    <row r="134" spans="4:25" ht="12.75">
      <c r="D134" s="2">
        <v>4</v>
      </c>
      <c r="F134" s="2">
        <v>2</v>
      </c>
      <c r="G134" s="2">
        <v>1</v>
      </c>
      <c r="H134" s="2">
        <v>1</v>
      </c>
      <c r="I134" s="2">
        <v>1</v>
      </c>
      <c r="J134" s="4">
        <v>1</v>
      </c>
      <c r="K134" s="2">
        <v>1</v>
      </c>
      <c r="L134" s="2">
        <v>1</v>
      </c>
      <c r="M134" s="2">
        <v>1</v>
      </c>
      <c r="N134" s="2">
        <v>0</v>
      </c>
      <c r="O134" s="2">
        <v>0</v>
      </c>
      <c r="P134" s="2">
        <v>0</v>
      </c>
      <c r="Q134" s="2">
        <v>0</v>
      </c>
      <c r="R134" s="2">
        <v>0</v>
      </c>
      <c r="S134" s="2">
        <v>0</v>
      </c>
      <c r="T134" s="9">
        <f t="shared" si="19"/>
        <v>6</v>
      </c>
      <c r="U134" s="10">
        <f t="shared" si="20"/>
        <v>4</v>
      </c>
      <c r="V134" s="5">
        <f t="shared" si="21"/>
      </c>
      <c r="W134" s="5">
        <f t="shared" si="22"/>
        <v>4</v>
      </c>
      <c r="X134" s="5">
        <f t="shared" si="23"/>
      </c>
      <c r="Y134" s="5">
        <f t="shared" si="24"/>
      </c>
    </row>
    <row r="135" spans="4:25" ht="12.75">
      <c r="D135" s="2">
        <v>5</v>
      </c>
      <c r="F135" s="2">
        <v>3</v>
      </c>
      <c r="G135" s="2">
        <v>1</v>
      </c>
      <c r="H135" s="2">
        <v>1</v>
      </c>
      <c r="I135" s="2">
        <v>1</v>
      </c>
      <c r="J135" s="4">
        <v>1</v>
      </c>
      <c r="K135" s="2">
        <v>1</v>
      </c>
      <c r="L135" s="2">
        <v>1</v>
      </c>
      <c r="M135" s="2">
        <v>1</v>
      </c>
      <c r="N135" s="2">
        <v>0</v>
      </c>
      <c r="O135" s="2">
        <v>0</v>
      </c>
      <c r="P135" s="2">
        <v>0</v>
      </c>
      <c r="Q135" s="2">
        <v>1</v>
      </c>
      <c r="R135" s="2">
        <v>0</v>
      </c>
      <c r="S135" s="2">
        <v>0</v>
      </c>
      <c r="T135" s="9">
        <f t="shared" si="19"/>
        <v>7</v>
      </c>
      <c r="U135" s="10">
        <f t="shared" si="20"/>
        <v>5</v>
      </c>
      <c r="V135" s="5">
        <f t="shared" si="21"/>
      </c>
      <c r="W135" s="5">
        <f t="shared" si="22"/>
        <v>5</v>
      </c>
      <c r="X135" s="5">
        <f t="shared" si="23"/>
      </c>
      <c r="Y135" s="5">
        <f t="shared" si="24"/>
      </c>
    </row>
    <row r="136" spans="4:25" ht="12.75">
      <c r="D136" s="2">
        <v>6</v>
      </c>
      <c r="F136" s="2">
        <v>3</v>
      </c>
      <c r="G136" s="2">
        <v>2</v>
      </c>
      <c r="H136" s="2">
        <v>1</v>
      </c>
      <c r="I136" s="2">
        <v>1</v>
      </c>
      <c r="J136" s="4">
        <v>1</v>
      </c>
      <c r="K136" s="2">
        <v>0</v>
      </c>
      <c r="L136" s="2">
        <v>1</v>
      </c>
      <c r="M136" s="2">
        <v>1</v>
      </c>
      <c r="N136" s="2">
        <v>0</v>
      </c>
      <c r="O136" s="2">
        <v>3</v>
      </c>
      <c r="P136" s="2">
        <v>0</v>
      </c>
      <c r="Q136" s="2">
        <v>0</v>
      </c>
      <c r="R136" s="2">
        <v>0</v>
      </c>
      <c r="S136" s="2">
        <v>0</v>
      </c>
      <c r="T136" s="9">
        <f t="shared" si="19"/>
        <v>8</v>
      </c>
      <c r="U136" s="10">
        <f t="shared" si="20"/>
        <v>5</v>
      </c>
      <c r="V136" s="5">
        <f t="shared" si="21"/>
      </c>
      <c r="W136" s="5">
        <f t="shared" si="22"/>
        <v>5</v>
      </c>
      <c r="X136" s="5">
        <f t="shared" si="23"/>
      </c>
      <c r="Y136" s="5">
        <f t="shared" si="24"/>
      </c>
    </row>
    <row r="137" spans="4:25" ht="12.75">
      <c r="D137" s="2">
        <v>7</v>
      </c>
      <c r="F137" s="2">
        <v>4</v>
      </c>
      <c r="G137" s="2">
        <v>1</v>
      </c>
      <c r="H137" s="2">
        <v>1</v>
      </c>
      <c r="I137" s="2">
        <v>1</v>
      </c>
      <c r="J137" s="4">
        <v>1</v>
      </c>
      <c r="K137" s="2">
        <v>1</v>
      </c>
      <c r="L137" s="2">
        <v>1</v>
      </c>
      <c r="M137" s="2">
        <v>1</v>
      </c>
      <c r="N137" s="2">
        <v>0</v>
      </c>
      <c r="O137" s="2">
        <v>0</v>
      </c>
      <c r="P137" s="2">
        <v>0</v>
      </c>
      <c r="Q137" s="2">
        <v>0</v>
      </c>
      <c r="R137" s="2">
        <v>0</v>
      </c>
      <c r="S137" s="2">
        <v>0</v>
      </c>
      <c r="T137" s="9">
        <f t="shared" si="19"/>
        <v>6</v>
      </c>
      <c r="U137" s="10">
        <f t="shared" si="20"/>
        <v>4</v>
      </c>
      <c r="V137" s="5">
        <f t="shared" si="21"/>
      </c>
      <c r="W137" s="5">
        <f t="shared" si="22"/>
        <v>4</v>
      </c>
      <c r="X137" s="5">
        <f t="shared" si="23"/>
      </c>
      <c r="Y137" s="5">
        <f t="shared" si="24"/>
      </c>
    </row>
    <row r="138" spans="4:25" ht="12.75">
      <c r="D138" s="2">
        <v>8</v>
      </c>
      <c r="F138" s="2">
        <v>5</v>
      </c>
      <c r="G138" s="2">
        <v>1</v>
      </c>
      <c r="H138" s="2">
        <v>1</v>
      </c>
      <c r="I138" s="2">
        <v>1</v>
      </c>
      <c r="J138" s="4">
        <v>1</v>
      </c>
      <c r="K138" s="2">
        <v>1</v>
      </c>
      <c r="L138" s="2">
        <v>1</v>
      </c>
      <c r="M138" s="2">
        <v>1</v>
      </c>
      <c r="N138" s="2">
        <v>0</v>
      </c>
      <c r="O138" s="2">
        <v>0</v>
      </c>
      <c r="P138" s="2">
        <v>0</v>
      </c>
      <c r="Q138" s="2">
        <v>0</v>
      </c>
      <c r="R138" s="2">
        <v>0</v>
      </c>
      <c r="S138" s="2">
        <v>0</v>
      </c>
      <c r="T138" s="9">
        <f t="shared" si="19"/>
        <v>6</v>
      </c>
      <c r="U138" s="10">
        <f t="shared" si="20"/>
        <v>4</v>
      </c>
      <c r="V138" s="5">
        <f t="shared" si="21"/>
      </c>
      <c r="W138" s="5">
        <f t="shared" si="22"/>
        <v>4</v>
      </c>
      <c r="X138" s="5">
        <f t="shared" si="23"/>
      </c>
      <c r="Y138" s="5">
        <f t="shared" si="24"/>
      </c>
    </row>
    <row r="139" spans="4:25" ht="12.75">
      <c r="D139" s="2">
        <v>9</v>
      </c>
      <c r="F139" s="2">
        <v>1</v>
      </c>
      <c r="G139" s="2">
        <v>2</v>
      </c>
      <c r="H139" s="2">
        <v>0</v>
      </c>
      <c r="I139" s="2">
        <v>1</v>
      </c>
      <c r="J139" s="2">
        <v>1</v>
      </c>
      <c r="K139" s="4">
        <v>0</v>
      </c>
      <c r="L139" s="2">
        <v>1</v>
      </c>
      <c r="M139" s="2">
        <v>1</v>
      </c>
      <c r="N139" s="2">
        <v>0</v>
      </c>
      <c r="O139" s="2">
        <v>0</v>
      </c>
      <c r="P139" s="2">
        <v>0</v>
      </c>
      <c r="Q139" s="2">
        <v>0</v>
      </c>
      <c r="R139" s="2">
        <v>0</v>
      </c>
      <c r="S139" s="2">
        <v>0</v>
      </c>
      <c r="T139" s="9">
        <f t="shared" si="19"/>
        <v>4</v>
      </c>
      <c r="U139" s="10">
        <f t="shared" si="20"/>
        <v>3</v>
      </c>
      <c r="V139" s="5">
        <f t="shared" si="21"/>
        <v>3</v>
      </c>
      <c r="W139" s="5">
        <f t="shared" si="22"/>
      </c>
      <c r="X139" s="5">
        <f t="shared" si="23"/>
      </c>
      <c r="Y139" s="5">
        <f t="shared" si="24"/>
      </c>
    </row>
    <row r="140" spans="4:25" ht="12.75">
      <c r="D140" s="2">
        <v>10</v>
      </c>
      <c r="F140" s="2">
        <v>9</v>
      </c>
      <c r="G140" s="2">
        <v>2</v>
      </c>
      <c r="H140" s="2">
        <v>1</v>
      </c>
      <c r="I140" s="2">
        <v>1</v>
      </c>
      <c r="J140" s="4">
        <v>1</v>
      </c>
      <c r="K140" s="2">
        <v>0</v>
      </c>
      <c r="L140" s="2">
        <v>1</v>
      </c>
      <c r="M140" s="2">
        <v>1</v>
      </c>
      <c r="N140" s="2">
        <v>2</v>
      </c>
      <c r="O140" s="2">
        <v>0</v>
      </c>
      <c r="P140" s="2">
        <v>0</v>
      </c>
      <c r="Q140" s="2">
        <v>5</v>
      </c>
      <c r="R140" s="2">
        <v>0</v>
      </c>
      <c r="S140" s="2">
        <v>0</v>
      </c>
      <c r="T140" s="9">
        <f t="shared" si="19"/>
        <v>12</v>
      </c>
      <c r="U140" s="10">
        <f t="shared" si="20"/>
        <v>8</v>
      </c>
      <c r="V140" s="5">
        <f t="shared" si="21"/>
      </c>
      <c r="W140" s="5">
        <f t="shared" si="22"/>
      </c>
      <c r="X140" s="5">
        <f t="shared" si="23"/>
        <v>8</v>
      </c>
      <c r="Y140" s="5">
        <f t="shared" si="24"/>
      </c>
    </row>
    <row r="141" spans="4:25" ht="12.75">
      <c r="D141" s="2">
        <v>11</v>
      </c>
      <c r="F141" s="2">
        <v>4</v>
      </c>
      <c r="G141" s="2">
        <v>1</v>
      </c>
      <c r="H141" s="2">
        <v>1</v>
      </c>
      <c r="I141" s="2">
        <v>1</v>
      </c>
      <c r="J141" s="4">
        <v>1</v>
      </c>
      <c r="K141" s="2">
        <v>1</v>
      </c>
      <c r="L141" s="2">
        <v>1</v>
      </c>
      <c r="M141" s="2">
        <v>1</v>
      </c>
      <c r="N141" s="2">
        <v>0</v>
      </c>
      <c r="O141" s="2">
        <v>0</v>
      </c>
      <c r="P141" s="2">
        <v>0</v>
      </c>
      <c r="Q141" s="2">
        <v>1</v>
      </c>
      <c r="R141" s="2">
        <v>0</v>
      </c>
      <c r="S141" s="2">
        <v>1</v>
      </c>
      <c r="T141" s="9">
        <f t="shared" si="19"/>
        <v>8</v>
      </c>
      <c r="U141" s="10">
        <f t="shared" si="20"/>
        <v>5</v>
      </c>
      <c r="V141" s="5">
        <f t="shared" si="21"/>
      </c>
      <c r="W141" s="5">
        <f t="shared" si="22"/>
        <v>5</v>
      </c>
      <c r="X141" s="5">
        <f t="shared" si="23"/>
      </c>
      <c r="Y141" s="5">
        <f t="shared" si="24"/>
      </c>
    </row>
    <row r="142" spans="4:25" ht="12.75">
      <c r="D142" s="2">
        <v>12</v>
      </c>
      <c r="F142" s="2">
        <v>9</v>
      </c>
      <c r="G142" s="2">
        <v>2</v>
      </c>
      <c r="H142" s="2">
        <v>1</v>
      </c>
      <c r="I142" s="2">
        <v>1</v>
      </c>
      <c r="J142" s="4">
        <v>1</v>
      </c>
      <c r="K142" s="2">
        <v>0</v>
      </c>
      <c r="L142" s="2">
        <v>1</v>
      </c>
      <c r="M142" s="2">
        <v>1</v>
      </c>
      <c r="N142" s="2">
        <v>2</v>
      </c>
      <c r="O142" s="2">
        <v>3</v>
      </c>
      <c r="P142" s="2">
        <v>0</v>
      </c>
      <c r="Q142" s="2">
        <v>3</v>
      </c>
      <c r="R142" s="2">
        <v>1</v>
      </c>
      <c r="S142" s="2">
        <v>0</v>
      </c>
      <c r="T142" s="9">
        <f t="shared" si="19"/>
        <v>14</v>
      </c>
      <c r="U142" s="10">
        <f t="shared" si="20"/>
        <v>9</v>
      </c>
      <c r="V142" s="5">
        <f t="shared" si="21"/>
      </c>
      <c r="W142" s="5">
        <f t="shared" si="22"/>
      </c>
      <c r="X142" s="5">
        <f t="shared" si="23"/>
        <v>9</v>
      </c>
      <c r="Y142" s="5">
        <f t="shared" si="24"/>
      </c>
    </row>
    <row r="143" spans="4:25" ht="12.75">
      <c r="D143" s="2">
        <v>13</v>
      </c>
      <c r="F143" s="2">
        <v>8</v>
      </c>
      <c r="G143" s="2">
        <v>2</v>
      </c>
      <c r="H143" s="2">
        <v>1</v>
      </c>
      <c r="I143" s="2">
        <v>1</v>
      </c>
      <c r="J143" s="4">
        <v>1</v>
      </c>
      <c r="K143" s="2">
        <v>0</v>
      </c>
      <c r="L143" s="2">
        <v>1</v>
      </c>
      <c r="M143" s="2">
        <v>1</v>
      </c>
      <c r="N143" s="2">
        <v>2</v>
      </c>
      <c r="O143" s="2">
        <v>3</v>
      </c>
      <c r="P143" s="2">
        <v>0</v>
      </c>
      <c r="Q143" s="2">
        <v>3</v>
      </c>
      <c r="R143" s="2">
        <v>0</v>
      </c>
      <c r="S143" s="2">
        <v>0</v>
      </c>
      <c r="T143" s="9">
        <f t="shared" si="19"/>
        <v>13</v>
      </c>
      <c r="U143" s="10">
        <f t="shared" si="20"/>
        <v>8</v>
      </c>
      <c r="V143" s="5">
        <f t="shared" si="21"/>
      </c>
      <c r="W143" s="5">
        <f t="shared" si="22"/>
      </c>
      <c r="X143" s="5">
        <f t="shared" si="23"/>
        <v>8</v>
      </c>
      <c r="Y143" s="5">
        <f t="shared" si="24"/>
      </c>
    </row>
    <row r="144" spans="4:25" ht="12.75">
      <c r="D144" s="2">
        <v>14</v>
      </c>
      <c r="F144" s="2">
        <v>2</v>
      </c>
      <c r="G144" s="2">
        <v>1</v>
      </c>
      <c r="H144" s="2">
        <v>1</v>
      </c>
      <c r="I144" s="2">
        <v>1</v>
      </c>
      <c r="J144" s="4">
        <v>1</v>
      </c>
      <c r="K144" s="2">
        <v>1</v>
      </c>
      <c r="L144" s="2">
        <v>1</v>
      </c>
      <c r="M144" s="2">
        <v>1</v>
      </c>
      <c r="N144" s="2">
        <v>0</v>
      </c>
      <c r="O144" s="2">
        <v>0</v>
      </c>
      <c r="P144" s="2">
        <v>0</v>
      </c>
      <c r="Q144" s="2">
        <v>0</v>
      </c>
      <c r="R144" s="2">
        <v>0</v>
      </c>
      <c r="S144" s="2">
        <v>0</v>
      </c>
      <c r="T144" s="9">
        <f t="shared" si="19"/>
        <v>6</v>
      </c>
      <c r="U144" s="10">
        <f t="shared" si="20"/>
        <v>4</v>
      </c>
      <c r="V144" s="5">
        <f t="shared" si="21"/>
      </c>
      <c r="W144" s="5">
        <f t="shared" si="22"/>
        <v>4</v>
      </c>
      <c r="X144" s="5">
        <f t="shared" si="23"/>
      </c>
      <c r="Y144" s="5">
        <f t="shared" si="24"/>
      </c>
    </row>
    <row r="145" spans="4:25" ht="12.75">
      <c r="D145" s="2">
        <v>15</v>
      </c>
      <c r="F145" s="2">
        <v>6</v>
      </c>
      <c r="G145" s="2">
        <v>1</v>
      </c>
      <c r="H145" s="2">
        <v>1</v>
      </c>
      <c r="I145" s="2">
        <v>1</v>
      </c>
      <c r="J145" s="4">
        <v>1</v>
      </c>
      <c r="K145" s="2">
        <v>1</v>
      </c>
      <c r="L145" s="2">
        <v>0</v>
      </c>
      <c r="M145" s="2">
        <v>1</v>
      </c>
      <c r="N145" s="2">
        <v>0</v>
      </c>
      <c r="O145" s="2">
        <v>0</v>
      </c>
      <c r="P145" s="2">
        <v>0</v>
      </c>
      <c r="Q145" s="2">
        <v>2</v>
      </c>
      <c r="R145" s="2">
        <v>0</v>
      </c>
      <c r="S145" s="2">
        <v>0</v>
      </c>
      <c r="T145" s="9">
        <f t="shared" si="19"/>
        <v>7</v>
      </c>
      <c r="U145" s="10">
        <f t="shared" si="20"/>
        <v>5</v>
      </c>
      <c r="V145" s="5">
        <f t="shared" si="21"/>
      </c>
      <c r="W145" s="5">
        <f t="shared" si="22"/>
        <v>5</v>
      </c>
      <c r="X145" s="5">
        <f t="shared" si="23"/>
      </c>
      <c r="Y145" s="5">
        <f t="shared" si="24"/>
      </c>
    </row>
    <row r="146" spans="4:25" ht="12.75">
      <c r="D146" s="2">
        <v>16</v>
      </c>
      <c r="F146" s="2">
        <v>7</v>
      </c>
      <c r="G146" s="2">
        <v>2</v>
      </c>
      <c r="H146" s="2">
        <v>1</v>
      </c>
      <c r="I146" s="2">
        <v>1</v>
      </c>
      <c r="J146" s="4">
        <v>1</v>
      </c>
      <c r="K146" s="2">
        <v>0</v>
      </c>
      <c r="L146" s="2">
        <v>1</v>
      </c>
      <c r="M146" s="2">
        <v>1</v>
      </c>
      <c r="N146" s="2">
        <v>2</v>
      </c>
      <c r="O146" s="2">
        <v>3</v>
      </c>
      <c r="P146" s="2">
        <v>0</v>
      </c>
      <c r="Q146" s="2">
        <v>3</v>
      </c>
      <c r="R146" s="2">
        <v>0</v>
      </c>
      <c r="S146" s="2">
        <v>0</v>
      </c>
      <c r="T146" s="9">
        <f t="shared" si="19"/>
        <v>13</v>
      </c>
      <c r="U146" s="10">
        <f t="shared" si="20"/>
        <v>8</v>
      </c>
      <c r="V146" s="5">
        <f t="shared" si="21"/>
      </c>
      <c r="W146" s="5">
        <f t="shared" si="22"/>
      </c>
      <c r="X146" s="5">
        <f t="shared" si="23"/>
        <v>8</v>
      </c>
      <c r="Y146" s="5">
        <f t="shared" si="24"/>
      </c>
    </row>
    <row r="147" spans="4:25" ht="12.75">
      <c r="D147" s="2">
        <v>17</v>
      </c>
      <c r="F147" s="2">
        <v>4</v>
      </c>
      <c r="G147" s="2">
        <v>1</v>
      </c>
      <c r="H147" s="2">
        <v>1</v>
      </c>
      <c r="I147" s="2">
        <v>1</v>
      </c>
      <c r="J147" s="4">
        <v>1</v>
      </c>
      <c r="K147" s="2">
        <v>1</v>
      </c>
      <c r="L147" s="2">
        <v>1</v>
      </c>
      <c r="M147" s="2">
        <v>1</v>
      </c>
      <c r="N147" s="2">
        <v>0</v>
      </c>
      <c r="O147" s="2">
        <v>0</v>
      </c>
      <c r="P147" s="2">
        <v>0</v>
      </c>
      <c r="Q147" s="2">
        <v>1</v>
      </c>
      <c r="R147" s="2">
        <v>0</v>
      </c>
      <c r="S147" s="2">
        <v>0</v>
      </c>
      <c r="T147" s="9">
        <f t="shared" si="19"/>
        <v>7</v>
      </c>
      <c r="U147" s="10">
        <f t="shared" si="20"/>
        <v>5</v>
      </c>
      <c r="V147" s="5">
        <f t="shared" si="21"/>
      </c>
      <c r="W147" s="5">
        <f t="shared" si="22"/>
        <v>5</v>
      </c>
      <c r="X147" s="5">
        <f t="shared" si="23"/>
      </c>
      <c r="Y147" s="5">
        <f t="shared" si="24"/>
      </c>
    </row>
    <row r="148" spans="4:25" ht="12.75">
      <c r="D148" s="2">
        <v>18</v>
      </c>
      <c r="F148" s="2">
        <v>5</v>
      </c>
      <c r="G148" s="2">
        <v>2</v>
      </c>
      <c r="H148" s="2">
        <v>1</v>
      </c>
      <c r="I148" s="2">
        <v>1</v>
      </c>
      <c r="J148" s="4">
        <v>1</v>
      </c>
      <c r="K148" s="2">
        <v>0</v>
      </c>
      <c r="L148" s="2">
        <v>1</v>
      </c>
      <c r="M148" s="2">
        <v>1</v>
      </c>
      <c r="N148" s="2">
        <v>0</v>
      </c>
      <c r="O148" s="2">
        <v>0</v>
      </c>
      <c r="P148" s="2">
        <v>0</v>
      </c>
      <c r="Q148" s="2">
        <v>0</v>
      </c>
      <c r="R148" s="2">
        <v>0</v>
      </c>
      <c r="S148" s="2">
        <v>2</v>
      </c>
      <c r="T148" s="9">
        <f t="shared" si="19"/>
        <v>7</v>
      </c>
      <c r="U148" s="10">
        <f t="shared" si="20"/>
        <v>5</v>
      </c>
      <c r="V148" s="5">
        <f t="shared" si="21"/>
      </c>
      <c r="W148" s="5">
        <f t="shared" si="22"/>
        <v>5</v>
      </c>
      <c r="X148" s="5">
        <f t="shared" si="23"/>
      </c>
      <c r="Y148" s="5">
        <f t="shared" si="24"/>
      </c>
    </row>
    <row r="149" spans="4:25" ht="12.75">
      <c r="D149" s="2">
        <v>19</v>
      </c>
      <c r="F149" s="2">
        <v>8</v>
      </c>
      <c r="G149" s="2">
        <v>2</v>
      </c>
      <c r="H149" s="2">
        <v>1</v>
      </c>
      <c r="I149" s="2">
        <v>1</v>
      </c>
      <c r="J149" s="4">
        <v>1</v>
      </c>
      <c r="K149" s="2">
        <v>0</v>
      </c>
      <c r="L149" s="2">
        <v>1</v>
      </c>
      <c r="M149" s="2">
        <v>1</v>
      </c>
      <c r="N149" s="2">
        <v>2</v>
      </c>
      <c r="O149" s="2">
        <v>3</v>
      </c>
      <c r="P149" s="2">
        <v>0</v>
      </c>
      <c r="Q149" s="2">
        <v>1</v>
      </c>
      <c r="R149" s="2">
        <v>0</v>
      </c>
      <c r="S149" s="2">
        <v>0</v>
      </c>
      <c r="T149" s="9">
        <f t="shared" si="19"/>
        <v>11</v>
      </c>
      <c r="U149" s="10">
        <f t="shared" si="20"/>
        <v>7</v>
      </c>
      <c r="V149" s="5">
        <f t="shared" si="21"/>
      </c>
      <c r="W149" s="5">
        <f t="shared" si="22"/>
      </c>
      <c r="X149" s="5">
        <f t="shared" si="23"/>
        <v>7</v>
      </c>
      <c r="Y149" s="5">
        <f t="shared" si="24"/>
      </c>
    </row>
    <row r="150" spans="3:25" ht="12.75">
      <c r="C150" s="3" t="s">
        <v>56</v>
      </c>
      <c r="D150" s="2">
        <v>1</v>
      </c>
      <c r="E150" s="58"/>
      <c r="F150" s="65">
        <v>4</v>
      </c>
      <c r="G150" s="58">
        <v>1</v>
      </c>
      <c r="H150" s="58">
        <v>1</v>
      </c>
      <c r="I150" s="58">
        <v>1</v>
      </c>
      <c r="J150" s="58">
        <v>0</v>
      </c>
      <c r="K150" s="58">
        <v>1</v>
      </c>
      <c r="L150" s="58">
        <v>1</v>
      </c>
      <c r="M150" s="58">
        <v>1</v>
      </c>
      <c r="N150" s="58">
        <v>0</v>
      </c>
      <c r="O150" s="58">
        <v>0</v>
      </c>
      <c r="P150" s="58">
        <v>0</v>
      </c>
      <c r="Q150" s="58">
        <v>0</v>
      </c>
      <c r="R150" s="58">
        <v>0</v>
      </c>
      <c r="S150" s="58">
        <v>2</v>
      </c>
      <c r="T150" s="9">
        <f t="shared" si="19"/>
        <v>7</v>
      </c>
      <c r="U150" s="10">
        <f t="shared" si="20"/>
        <v>5</v>
      </c>
      <c r="V150" s="5">
        <f t="shared" si="21"/>
      </c>
      <c r="W150" s="5">
        <f t="shared" si="22"/>
        <v>5</v>
      </c>
      <c r="X150" s="5">
        <f t="shared" si="23"/>
      </c>
      <c r="Y150" s="5">
        <f t="shared" si="24"/>
      </c>
    </row>
    <row r="151" spans="4:25" ht="12.75">
      <c r="D151" s="2">
        <v>2</v>
      </c>
      <c r="E151" s="58"/>
      <c r="F151" s="65">
        <v>3</v>
      </c>
      <c r="G151" s="58">
        <v>2</v>
      </c>
      <c r="H151" s="58">
        <v>1</v>
      </c>
      <c r="I151" s="58">
        <v>1</v>
      </c>
      <c r="J151" s="58">
        <v>1</v>
      </c>
      <c r="K151" s="58">
        <v>1</v>
      </c>
      <c r="L151" s="58">
        <v>1</v>
      </c>
      <c r="M151" s="58">
        <v>1</v>
      </c>
      <c r="N151" s="58">
        <v>0</v>
      </c>
      <c r="O151" s="58">
        <v>0</v>
      </c>
      <c r="P151" s="58">
        <v>0</v>
      </c>
      <c r="Q151" s="58">
        <v>0</v>
      </c>
      <c r="R151" s="58">
        <v>0</v>
      </c>
      <c r="S151" s="58">
        <v>0</v>
      </c>
      <c r="T151" s="9">
        <f t="shared" si="19"/>
        <v>6</v>
      </c>
      <c r="U151" s="10">
        <f t="shared" si="20"/>
        <v>4</v>
      </c>
      <c r="V151" s="5">
        <f t="shared" si="21"/>
      </c>
      <c r="W151" s="5">
        <f t="shared" si="22"/>
        <v>4</v>
      </c>
      <c r="X151" s="5">
        <f t="shared" si="23"/>
      </c>
      <c r="Y151" s="5">
        <f t="shared" si="24"/>
      </c>
    </row>
    <row r="152" spans="4:25" ht="12.75">
      <c r="D152" s="2">
        <v>3</v>
      </c>
      <c r="E152" s="58"/>
      <c r="F152" s="65">
        <v>6</v>
      </c>
      <c r="G152" s="58">
        <v>2</v>
      </c>
      <c r="H152" s="58">
        <v>1</v>
      </c>
      <c r="I152" s="58">
        <v>1</v>
      </c>
      <c r="J152" s="58">
        <v>1</v>
      </c>
      <c r="K152" s="58">
        <v>0</v>
      </c>
      <c r="L152" s="58">
        <v>1</v>
      </c>
      <c r="M152" s="58">
        <v>0</v>
      </c>
      <c r="N152" s="58">
        <v>0</v>
      </c>
      <c r="O152" s="58">
        <v>0</v>
      </c>
      <c r="P152" s="58">
        <v>0</v>
      </c>
      <c r="Q152" s="58">
        <v>0</v>
      </c>
      <c r="R152" s="58">
        <v>0</v>
      </c>
      <c r="S152" s="58">
        <v>3</v>
      </c>
      <c r="T152" s="9">
        <f t="shared" si="19"/>
        <v>7</v>
      </c>
      <c r="U152" s="10">
        <f t="shared" si="20"/>
        <v>5</v>
      </c>
      <c r="V152" s="5">
        <f t="shared" si="21"/>
      </c>
      <c r="W152" s="5">
        <f t="shared" si="22"/>
        <v>5</v>
      </c>
      <c r="X152" s="5">
        <f t="shared" si="23"/>
      </c>
      <c r="Y152" s="5">
        <f t="shared" si="24"/>
      </c>
    </row>
    <row r="153" spans="4:25" ht="12.75">
      <c r="D153" s="2">
        <v>4</v>
      </c>
      <c r="E153" s="58"/>
      <c r="F153" s="65">
        <v>5</v>
      </c>
      <c r="G153" s="58">
        <v>1</v>
      </c>
      <c r="H153" s="58">
        <v>1</v>
      </c>
      <c r="I153" s="58">
        <v>0</v>
      </c>
      <c r="J153" s="58">
        <v>0</v>
      </c>
      <c r="K153" s="58">
        <v>0</v>
      </c>
      <c r="L153" s="58">
        <v>1</v>
      </c>
      <c r="M153" s="58">
        <v>1</v>
      </c>
      <c r="N153" s="58">
        <v>0</v>
      </c>
      <c r="O153" s="58">
        <v>0</v>
      </c>
      <c r="P153" s="58">
        <v>0</v>
      </c>
      <c r="Q153" s="58">
        <v>0</v>
      </c>
      <c r="R153" s="58">
        <v>0</v>
      </c>
      <c r="S153" s="58">
        <v>3</v>
      </c>
      <c r="T153" s="9">
        <f t="shared" si="19"/>
        <v>6</v>
      </c>
      <c r="U153" s="10">
        <f t="shared" si="20"/>
        <v>4</v>
      </c>
      <c r="V153" s="5">
        <f t="shared" si="21"/>
      </c>
      <c r="W153" s="5">
        <f t="shared" si="22"/>
        <v>4</v>
      </c>
      <c r="X153" s="5">
        <f t="shared" si="23"/>
      </c>
      <c r="Y153" s="5">
        <f t="shared" si="24"/>
      </c>
    </row>
    <row r="154" spans="4:25" ht="12.75">
      <c r="D154" s="2">
        <v>5</v>
      </c>
      <c r="E154" s="58"/>
      <c r="F154" s="65">
        <v>6</v>
      </c>
      <c r="G154" s="58">
        <v>2</v>
      </c>
      <c r="H154" s="58">
        <v>1</v>
      </c>
      <c r="I154" s="58">
        <v>1</v>
      </c>
      <c r="J154" s="58">
        <v>1</v>
      </c>
      <c r="K154" s="58">
        <v>0</v>
      </c>
      <c r="L154" s="58">
        <v>1</v>
      </c>
      <c r="M154" s="58">
        <v>0</v>
      </c>
      <c r="N154" s="58">
        <v>2</v>
      </c>
      <c r="O154" s="58">
        <v>0</v>
      </c>
      <c r="P154" s="58">
        <v>0</v>
      </c>
      <c r="Q154" s="58">
        <v>0</v>
      </c>
      <c r="R154" s="58">
        <v>0</v>
      </c>
      <c r="S154" s="58">
        <v>3</v>
      </c>
      <c r="T154" s="9">
        <f t="shared" si="19"/>
        <v>9</v>
      </c>
      <c r="U154" s="10">
        <f t="shared" si="20"/>
        <v>6</v>
      </c>
      <c r="V154" s="5">
        <f t="shared" si="21"/>
      </c>
      <c r="W154" s="5">
        <f t="shared" si="22"/>
        <v>6</v>
      </c>
      <c r="X154" s="5">
        <f t="shared" si="23"/>
      </c>
      <c r="Y154" s="5">
        <f t="shared" si="24"/>
      </c>
    </row>
    <row r="155" spans="4:25" ht="12.75">
      <c r="D155" s="2">
        <v>6</v>
      </c>
      <c r="E155" s="58"/>
      <c r="F155" s="65">
        <v>8</v>
      </c>
      <c r="G155" s="58">
        <v>1</v>
      </c>
      <c r="H155" s="58">
        <v>1</v>
      </c>
      <c r="I155" s="58">
        <v>1</v>
      </c>
      <c r="J155" s="58">
        <v>0</v>
      </c>
      <c r="K155" s="58">
        <v>1</v>
      </c>
      <c r="L155" s="58">
        <v>1</v>
      </c>
      <c r="M155" s="58">
        <v>1</v>
      </c>
      <c r="N155" s="58">
        <v>0</v>
      </c>
      <c r="O155" s="58">
        <v>3</v>
      </c>
      <c r="P155" s="58">
        <v>3</v>
      </c>
      <c r="Q155" s="58">
        <v>3</v>
      </c>
      <c r="R155" s="58">
        <v>0</v>
      </c>
      <c r="S155" s="58">
        <v>2</v>
      </c>
      <c r="T155" s="9">
        <f t="shared" si="19"/>
        <v>16</v>
      </c>
      <c r="U155" s="10">
        <f t="shared" si="20"/>
        <v>9</v>
      </c>
      <c r="V155" s="5">
        <f t="shared" si="21"/>
      </c>
      <c r="W155" s="5">
        <f t="shared" si="22"/>
      </c>
      <c r="X155" s="5">
        <f t="shared" si="23"/>
        <v>9</v>
      </c>
      <c r="Y155" s="5">
        <f t="shared" si="24"/>
      </c>
    </row>
    <row r="156" spans="4:25" ht="12.75">
      <c r="D156" s="2">
        <v>7</v>
      </c>
      <c r="E156" s="58"/>
      <c r="F156" s="65">
        <v>5</v>
      </c>
      <c r="G156" s="58">
        <v>2</v>
      </c>
      <c r="H156" s="58">
        <v>1</v>
      </c>
      <c r="I156" s="58">
        <v>1</v>
      </c>
      <c r="J156" s="58">
        <v>1</v>
      </c>
      <c r="K156" s="58">
        <v>0</v>
      </c>
      <c r="L156" s="58">
        <v>1</v>
      </c>
      <c r="M156" s="58">
        <v>1</v>
      </c>
      <c r="N156" s="58">
        <v>0</v>
      </c>
      <c r="O156" s="58">
        <v>3</v>
      </c>
      <c r="P156" s="58">
        <v>0</v>
      </c>
      <c r="Q156" s="58">
        <v>0</v>
      </c>
      <c r="R156" s="58">
        <v>0</v>
      </c>
      <c r="S156" s="58">
        <v>0</v>
      </c>
      <c r="T156" s="9">
        <f t="shared" si="19"/>
        <v>8</v>
      </c>
      <c r="U156" s="10">
        <f t="shared" si="20"/>
        <v>5</v>
      </c>
      <c r="V156" s="5">
        <f t="shared" si="21"/>
      </c>
      <c r="W156" s="5">
        <f t="shared" si="22"/>
        <v>5</v>
      </c>
      <c r="X156" s="5">
        <f t="shared" si="23"/>
      </c>
      <c r="Y156" s="5">
        <f t="shared" si="24"/>
      </c>
    </row>
    <row r="157" spans="4:25" ht="12.75">
      <c r="D157" s="2">
        <v>8</v>
      </c>
      <c r="E157" s="58"/>
      <c r="F157" s="65">
        <v>10</v>
      </c>
      <c r="G157" s="58">
        <v>2</v>
      </c>
      <c r="H157" s="58">
        <v>1</v>
      </c>
      <c r="I157" s="58">
        <v>1</v>
      </c>
      <c r="J157" s="58">
        <v>1</v>
      </c>
      <c r="K157" s="58">
        <v>1</v>
      </c>
      <c r="L157" s="58">
        <v>1</v>
      </c>
      <c r="M157" s="58">
        <v>1</v>
      </c>
      <c r="N157" s="58">
        <v>0</v>
      </c>
      <c r="O157" s="58">
        <v>0</v>
      </c>
      <c r="P157" s="58">
        <v>0</v>
      </c>
      <c r="Q157" s="58">
        <v>4</v>
      </c>
      <c r="R157" s="58">
        <v>3</v>
      </c>
      <c r="S157" s="58">
        <v>5</v>
      </c>
      <c r="T157" s="9">
        <f t="shared" si="19"/>
        <v>18</v>
      </c>
      <c r="U157" s="10">
        <f t="shared" si="20"/>
        <v>10</v>
      </c>
      <c r="V157" s="5">
        <f t="shared" si="21"/>
      </c>
      <c r="W157" s="5">
        <f t="shared" si="22"/>
      </c>
      <c r="X157" s="5">
        <f t="shared" si="23"/>
      </c>
      <c r="Y157" s="5">
        <f t="shared" si="24"/>
        <v>10</v>
      </c>
    </row>
    <row r="158" spans="4:25" ht="12.75">
      <c r="D158" s="2">
        <v>9</v>
      </c>
      <c r="E158" s="58"/>
      <c r="F158" s="65">
        <v>11</v>
      </c>
      <c r="G158" s="58">
        <v>1</v>
      </c>
      <c r="H158" s="58">
        <v>1</v>
      </c>
      <c r="I158" s="58">
        <v>1</v>
      </c>
      <c r="J158" s="58">
        <v>0</v>
      </c>
      <c r="K158" s="58">
        <v>1</v>
      </c>
      <c r="L158" s="58">
        <v>1</v>
      </c>
      <c r="M158" s="58">
        <v>1</v>
      </c>
      <c r="N158" s="58">
        <v>2</v>
      </c>
      <c r="O158" s="58">
        <v>3</v>
      </c>
      <c r="P158" s="58">
        <v>3</v>
      </c>
      <c r="Q158" s="58">
        <v>4</v>
      </c>
      <c r="R158" s="58">
        <v>5</v>
      </c>
      <c r="S158" s="58">
        <v>5</v>
      </c>
      <c r="T158" s="9">
        <f t="shared" si="19"/>
        <v>27</v>
      </c>
      <c r="U158" s="10">
        <f t="shared" si="20"/>
        <v>11</v>
      </c>
      <c r="V158" s="5">
        <f t="shared" si="21"/>
      </c>
      <c r="W158" s="5">
        <f t="shared" si="22"/>
      </c>
      <c r="X158" s="5">
        <f t="shared" si="23"/>
      </c>
      <c r="Y158" s="5">
        <f t="shared" si="24"/>
        <v>11</v>
      </c>
    </row>
    <row r="159" spans="4:25" ht="12.75">
      <c r="D159" s="2">
        <v>10</v>
      </c>
      <c r="E159" s="58"/>
      <c r="F159" s="65">
        <v>4</v>
      </c>
      <c r="G159" s="58">
        <v>2</v>
      </c>
      <c r="H159" s="58">
        <v>1</v>
      </c>
      <c r="I159" s="58">
        <v>1</v>
      </c>
      <c r="J159" s="58">
        <v>1</v>
      </c>
      <c r="K159" s="58">
        <v>0</v>
      </c>
      <c r="L159" s="58">
        <v>1</v>
      </c>
      <c r="M159" s="58">
        <v>0</v>
      </c>
      <c r="N159" s="58">
        <v>2</v>
      </c>
      <c r="O159" s="58">
        <v>0</v>
      </c>
      <c r="P159" s="58">
        <v>0</v>
      </c>
      <c r="Q159" s="58">
        <v>0</v>
      </c>
      <c r="R159" s="58">
        <v>0</v>
      </c>
      <c r="S159" s="58">
        <v>0</v>
      </c>
      <c r="T159" s="9">
        <f t="shared" si="19"/>
        <v>6</v>
      </c>
      <c r="U159" s="10">
        <f t="shared" si="20"/>
        <v>4</v>
      </c>
      <c r="V159" s="5">
        <f t="shared" si="21"/>
      </c>
      <c r="W159" s="5">
        <f t="shared" si="22"/>
        <v>4</v>
      </c>
      <c r="X159" s="5">
        <f t="shared" si="23"/>
      </c>
      <c r="Y159" s="5">
        <f t="shared" si="24"/>
      </c>
    </row>
    <row r="160" spans="4:25" ht="12.75">
      <c r="D160" s="2">
        <v>11</v>
      </c>
      <c r="E160" s="58"/>
      <c r="F160" s="65">
        <v>2</v>
      </c>
      <c r="G160" s="58">
        <v>2</v>
      </c>
      <c r="H160" s="58">
        <v>1</v>
      </c>
      <c r="I160" s="58">
        <v>1</v>
      </c>
      <c r="J160" s="58">
        <v>1</v>
      </c>
      <c r="K160" s="58">
        <v>1</v>
      </c>
      <c r="L160" s="58">
        <v>1</v>
      </c>
      <c r="M160" s="58">
        <v>0</v>
      </c>
      <c r="N160" s="58">
        <v>0</v>
      </c>
      <c r="O160" s="58">
        <v>0</v>
      </c>
      <c r="P160" s="58">
        <v>0</v>
      </c>
      <c r="Q160" s="58">
        <v>0</v>
      </c>
      <c r="R160" s="58">
        <v>0</v>
      </c>
      <c r="S160" s="58">
        <v>1</v>
      </c>
      <c r="T160" s="9">
        <f t="shared" si="19"/>
        <v>6</v>
      </c>
      <c r="U160" s="10">
        <f t="shared" si="20"/>
        <v>4</v>
      </c>
      <c r="V160" s="5">
        <f t="shared" si="21"/>
      </c>
      <c r="W160" s="5">
        <f t="shared" si="22"/>
        <v>4</v>
      </c>
      <c r="X160" s="5">
        <f t="shared" si="23"/>
      </c>
      <c r="Y160" s="5">
        <f t="shared" si="24"/>
      </c>
    </row>
    <row r="161" spans="4:25" ht="12.75">
      <c r="D161" s="2">
        <v>12</v>
      </c>
      <c r="E161" s="58"/>
      <c r="F161" s="65">
        <v>6</v>
      </c>
      <c r="G161" s="58">
        <v>2</v>
      </c>
      <c r="H161" s="58">
        <v>1</v>
      </c>
      <c r="I161" s="58">
        <v>1</v>
      </c>
      <c r="J161" s="58">
        <v>1</v>
      </c>
      <c r="K161" s="58">
        <v>0</v>
      </c>
      <c r="L161" s="58">
        <v>1</v>
      </c>
      <c r="M161" s="58">
        <v>1</v>
      </c>
      <c r="N161" s="58">
        <v>0</v>
      </c>
      <c r="O161" s="58">
        <v>0</v>
      </c>
      <c r="P161" s="58">
        <v>0</v>
      </c>
      <c r="Q161" s="58">
        <v>0</v>
      </c>
      <c r="R161" s="58">
        <v>5</v>
      </c>
      <c r="S161" s="58">
        <v>1</v>
      </c>
      <c r="T161" s="9">
        <f t="shared" si="19"/>
        <v>11</v>
      </c>
      <c r="U161" s="10">
        <f t="shared" si="20"/>
        <v>7</v>
      </c>
      <c r="V161" s="5">
        <f t="shared" si="21"/>
      </c>
      <c r="W161" s="5">
        <f t="shared" si="22"/>
      </c>
      <c r="X161" s="5">
        <f t="shared" si="23"/>
        <v>7</v>
      </c>
      <c r="Y161" s="5">
        <f t="shared" si="24"/>
      </c>
    </row>
    <row r="162" spans="4:25" ht="12.75">
      <c r="D162" s="2">
        <v>13</v>
      </c>
      <c r="E162" s="58"/>
      <c r="F162" s="65">
        <v>5</v>
      </c>
      <c r="G162" s="58">
        <v>2</v>
      </c>
      <c r="H162" s="58">
        <v>1</v>
      </c>
      <c r="I162" s="58">
        <v>1</v>
      </c>
      <c r="J162" s="58">
        <v>1</v>
      </c>
      <c r="K162" s="58">
        <v>1</v>
      </c>
      <c r="L162" s="58">
        <v>1</v>
      </c>
      <c r="M162" s="58">
        <v>1</v>
      </c>
      <c r="N162" s="58">
        <v>2</v>
      </c>
      <c r="O162" s="58">
        <v>0</v>
      </c>
      <c r="P162" s="58">
        <v>0</v>
      </c>
      <c r="Q162" s="58">
        <v>0</v>
      </c>
      <c r="R162" s="58">
        <v>0</v>
      </c>
      <c r="S162" s="58">
        <v>0</v>
      </c>
      <c r="T162" s="9">
        <f t="shared" si="19"/>
        <v>8</v>
      </c>
      <c r="U162" s="10">
        <f t="shared" si="20"/>
        <v>5</v>
      </c>
      <c r="V162" s="5">
        <f t="shared" si="21"/>
      </c>
      <c r="W162" s="5">
        <f t="shared" si="22"/>
        <v>5</v>
      </c>
      <c r="X162" s="5">
        <f t="shared" si="23"/>
      </c>
      <c r="Y162" s="5">
        <f t="shared" si="24"/>
      </c>
    </row>
    <row r="163" spans="4:25" ht="12.75">
      <c r="D163" s="2">
        <v>14</v>
      </c>
      <c r="E163" s="58"/>
      <c r="F163" s="65">
        <v>10</v>
      </c>
      <c r="G163" s="58">
        <v>2</v>
      </c>
      <c r="H163" s="58">
        <v>1</v>
      </c>
      <c r="I163" s="58">
        <v>1</v>
      </c>
      <c r="J163" s="58">
        <v>1</v>
      </c>
      <c r="K163" s="58">
        <v>0</v>
      </c>
      <c r="L163" s="58">
        <v>1</v>
      </c>
      <c r="M163" s="58">
        <v>1</v>
      </c>
      <c r="N163" s="58">
        <v>0</v>
      </c>
      <c r="O163" s="58">
        <v>3</v>
      </c>
      <c r="P163" s="58">
        <v>3</v>
      </c>
      <c r="Q163" s="58">
        <v>3</v>
      </c>
      <c r="R163" s="58">
        <v>0</v>
      </c>
      <c r="S163" s="58">
        <v>4</v>
      </c>
      <c r="T163" s="9">
        <f t="shared" si="19"/>
        <v>18</v>
      </c>
      <c r="U163" s="10">
        <f t="shared" si="20"/>
        <v>10</v>
      </c>
      <c r="V163" s="5">
        <f t="shared" si="21"/>
      </c>
      <c r="W163" s="5">
        <f t="shared" si="22"/>
      </c>
      <c r="X163" s="5">
        <f t="shared" si="23"/>
      </c>
      <c r="Y163" s="5">
        <f t="shared" si="24"/>
        <v>10</v>
      </c>
    </row>
    <row r="164" spans="4:25" ht="12.75">
      <c r="D164" s="2">
        <v>15</v>
      </c>
      <c r="E164" s="58"/>
      <c r="F164" s="65">
        <v>5</v>
      </c>
      <c r="G164" s="58">
        <v>1</v>
      </c>
      <c r="H164" s="58">
        <v>1</v>
      </c>
      <c r="I164" s="58">
        <v>1</v>
      </c>
      <c r="J164" s="58">
        <v>1</v>
      </c>
      <c r="K164" s="58">
        <v>1</v>
      </c>
      <c r="L164" s="58">
        <v>1</v>
      </c>
      <c r="M164" s="58">
        <v>0</v>
      </c>
      <c r="N164" s="58">
        <v>0</v>
      </c>
      <c r="O164" s="58">
        <v>0</v>
      </c>
      <c r="P164" s="58">
        <v>0</v>
      </c>
      <c r="Q164" s="58">
        <v>0</v>
      </c>
      <c r="R164" s="58">
        <v>1</v>
      </c>
      <c r="S164" s="58">
        <v>0</v>
      </c>
      <c r="T164" s="9">
        <f t="shared" si="19"/>
        <v>6</v>
      </c>
      <c r="U164" s="10">
        <f t="shared" si="20"/>
        <v>4</v>
      </c>
      <c r="V164" s="5">
        <f t="shared" si="21"/>
      </c>
      <c r="W164" s="5">
        <f t="shared" si="22"/>
        <v>4</v>
      </c>
      <c r="X164" s="5">
        <f t="shared" si="23"/>
      </c>
      <c r="Y164" s="5">
        <f t="shared" si="24"/>
      </c>
    </row>
    <row r="165" spans="3:25" ht="12.75">
      <c r="C165" s="3" t="s">
        <v>57</v>
      </c>
      <c r="D165" s="2">
        <v>1</v>
      </c>
      <c r="F165" s="2">
        <v>5</v>
      </c>
      <c r="G165" s="2">
        <v>1</v>
      </c>
      <c r="H165" s="2">
        <v>1</v>
      </c>
      <c r="I165" s="2">
        <v>0</v>
      </c>
      <c r="J165" s="4">
        <v>1</v>
      </c>
      <c r="K165" s="2">
        <v>0</v>
      </c>
      <c r="L165" s="2">
        <v>1</v>
      </c>
      <c r="M165" s="2">
        <v>1</v>
      </c>
      <c r="N165" s="2">
        <v>0</v>
      </c>
      <c r="O165" s="2">
        <v>3</v>
      </c>
      <c r="P165" s="2">
        <v>0</v>
      </c>
      <c r="Q165" s="2">
        <v>0</v>
      </c>
      <c r="R165" s="2">
        <v>0</v>
      </c>
      <c r="S165" s="2">
        <v>0</v>
      </c>
      <c r="T165" s="9">
        <f t="shared" si="19"/>
        <v>7</v>
      </c>
      <c r="U165" s="10">
        <f t="shared" si="20"/>
        <v>5</v>
      </c>
      <c r="V165" s="5">
        <f t="shared" si="21"/>
      </c>
      <c r="W165" s="5">
        <f t="shared" si="22"/>
        <v>5</v>
      </c>
      <c r="X165" s="5">
        <f t="shared" si="23"/>
      </c>
      <c r="Y165" s="5">
        <f t="shared" si="24"/>
      </c>
    </row>
    <row r="166" spans="4:25" ht="12.75">
      <c r="D166" s="2">
        <v>2</v>
      </c>
      <c r="F166" s="2">
        <v>5</v>
      </c>
      <c r="G166" s="2">
        <v>2</v>
      </c>
      <c r="H166" s="2">
        <v>1</v>
      </c>
      <c r="I166" s="2">
        <v>0</v>
      </c>
      <c r="J166" s="4">
        <v>1</v>
      </c>
      <c r="K166" s="2">
        <v>0</v>
      </c>
      <c r="L166" s="2">
        <v>1</v>
      </c>
      <c r="M166" s="2">
        <v>0</v>
      </c>
      <c r="N166" s="2">
        <v>0</v>
      </c>
      <c r="O166" s="2">
        <v>0</v>
      </c>
      <c r="P166" s="2">
        <v>0</v>
      </c>
      <c r="Q166" s="2">
        <v>0</v>
      </c>
      <c r="R166" s="2">
        <v>0</v>
      </c>
      <c r="S166" s="2">
        <v>4</v>
      </c>
      <c r="T166" s="9">
        <f t="shared" si="19"/>
        <v>7</v>
      </c>
      <c r="U166" s="10">
        <f t="shared" si="20"/>
        <v>5</v>
      </c>
      <c r="V166" s="5">
        <f t="shared" si="21"/>
      </c>
      <c r="W166" s="5">
        <f t="shared" si="22"/>
        <v>5</v>
      </c>
      <c r="X166" s="5">
        <f t="shared" si="23"/>
      </c>
      <c r="Y166" s="5">
        <f t="shared" si="24"/>
      </c>
    </row>
    <row r="167" spans="4:25" ht="12.75">
      <c r="D167" s="2">
        <v>3</v>
      </c>
      <c r="F167" s="2">
        <v>5</v>
      </c>
      <c r="G167" s="2">
        <v>1</v>
      </c>
      <c r="H167" s="2">
        <v>1</v>
      </c>
      <c r="I167" s="2">
        <v>0</v>
      </c>
      <c r="J167" s="4">
        <v>1</v>
      </c>
      <c r="K167" s="2">
        <v>0</v>
      </c>
      <c r="L167" s="2">
        <v>1</v>
      </c>
      <c r="M167" s="2">
        <v>1</v>
      </c>
      <c r="N167" s="2">
        <v>2</v>
      </c>
      <c r="O167" s="2">
        <v>0</v>
      </c>
      <c r="P167" s="2">
        <v>0</v>
      </c>
      <c r="Q167" s="2">
        <v>0</v>
      </c>
      <c r="R167" s="2">
        <v>0</v>
      </c>
      <c r="S167" s="2">
        <v>1</v>
      </c>
      <c r="T167" s="9">
        <f t="shared" si="19"/>
        <v>7</v>
      </c>
      <c r="U167" s="10">
        <f t="shared" si="20"/>
        <v>5</v>
      </c>
      <c r="V167" s="5">
        <f t="shared" si="21"/>
      </c>
      <c r="W167" s="5">
        <f t="shared" si="22"/>
        <v>5</v>
      </c>
      <c r="X167" s="5">
        <f t="shared" si="23"/>
      </c>
      <c r="Y167" s="5">
        <f t="shared" si="24"/>
      </c>
    </row>
    <row r="168" spans="4:25" ht="12.75">
      <c r="D168" s="2">
        <v>4</v>
      </c>
      <c r="F168" s="2">
        <v>7</v>
      </c>
      <c r="G168" s="2">
        <v>1</v>
      </c>
      <c r="H168" s="2">
        <v>1</v>
      </c>
      <c r="I168" s="2">
        <v>1</v>
      </c>
      <c r="J168" s="4">
        <v>0</v>
      </c>
      <c r="K168" s="2">
        <v>0</v>
      </c>
      <c r="L168" s="2">
        <v>1</v>
      </c>
      <c r="M168" s="2">
        <v>1</v>
      </c>
      <c r="N168" s="2">
        <v>0</v>
      </c>
      <c r="O168" s="2">
        <v>3</v>
      </c>
      <c r="P168" s="2">
        <v>0</v>
      </c>
      <c r="Q168" s="2">
        <v>3</v>
      </c>
      <c r="R168" s="2">
        <v>1</v>
      </c>
      <c r="S168" s="2">
        <v>0</v>
      </c>
      <c r="T168" s="9">
        <f t="shared" si="19"/>
        <v>11</v>
      </c>
      <c r="U168" s="10">
        <f t="shared" si="20"/>
        <v>7</v>
      </c>
      <c r="V168" s="5">
        <f t="shared" si="21"/>
      </c>
      <c r="W168" s="5">
        <f t="shared" si="22"/>
      </c>
      <c r="X168" s="5">
        <f t="shared" si="23"/>
        <v>7</v>
      </c>
      <c r="Y168" s="5">
        <f t="shared" si="24"/>
      </c>
    </row>
    <row r="169" spans="4:25" ht="12.75">
      <c r="D169" s="2">
        <v>5</v>
      </c>
      <c r="F169" s="2">
        <v>11</v>
      </c>
      <c r="G169" s="2">
        <v>2</v>
      </c>
      <c r="H169" s="2">
        <v>1</v>
      </c>
      <c r="I169" s="2">
        <v>1</v>
      </c>
      <c r="J169" s="4">
        <v>0</v>
      </c>
      <c r="K169" s="2">
        <v>1</v>
      </c>
      <c r="L169" s="2">
        <v>1</v>
      </c>
      <c r="M169" s="2">
        <v>1</v>
      </c>
      <c r="N169" s="2">
        <v>2</v>
      </c>
      <c r="O169" s="2">
        <v>3</v>
      </c>
      <c r="P169" s="2">
        <v>0</v>
      </c>
      <c r="Q169" s="2">
        <v>3</v>
      </c>
      <c r="R169" s="2">
        <v>4</v>
      </c>
      <c r="S169" s="2">
        <v>4</v>
      </c>
      <c r="T169" s="9">
        <f t="shared" si="19"/>
        <v>21</v>
      </c>
      <c r="U169" s="10">
        <f t="shared" si="20"/>
        <v>10</v>
      </c>
      <c r="V169" s="5">
        <f t="shared" si="21"/>
      </c>
      <c r="W169" s="5">
        <f t="shared" si="22"/>
      </c>
      <c r="X169" s="5">
        <f t="shared" si="23"/>
      </c>
      <c r="Y169" s="5">
        <f t="shared" si="24"/>
        <v>10</v>
      </c>
    </row>
    <row r="170" spans="4:25" ht="12.75">
      <c r="D170" s="2">
        <v>6</v>
      </c>
      <c r="F170" s="2">
        <v>7</v>
      </c>
      <c r="G170" s="2">
        <v>2</v>
      </c>
      <c r="H170" s="2">
        <v>1</v>
      </c>
      <c r="I170" s="2">
        <v>1</v>
      </c>
      <c r="J170" s="4">
        <v>0</v>
      </c>
      <c r="K170" s="2">
        <v>0</v>
      </c>
      <c r="L170" s="2">
        <v>1</v>
      </c>
      <c r="M170" s="2">
        <v>1</v>
      </c>
      <c r="N170" s="2">
        <v>0</v>
      </c>
      <c r="O170" s="2">
        <v>3</v>
      </c>
      <c r="P170" s="2">
        <v>0</v>
      </c>
      <c r="Q170" s="2">
        <v>1</v>
      </c>
      <c r="R170" s="2">
        <v>0</v>
      </c>
      <c r="S170" s="2">
        <v>2</v>
      </c>
      <c r="T170" s="9">
        <f t="shared" si="19"/>
        <v>10</v>
      </c>
      <c r="U170" s="10">
        <f t="shared" si="20"/>
        <v>7</v>
      </c>
      <c r="V170" s="5">
        <f t="shared" si="21"/>
      </c>
      <c r="W170" s="5">
        <f t="shared" si="22"/>
      </c>
      <c r="X170" s="5">
        <f t="shared" si="23"/>
        <v>7</v>
      </c>
      <c r="Y170" s="5">
        <f t="shared" si="24"/>
      </c>
    </row>
    <row r="171" spans="4:25" ht="12.75">
      <c r="D171" s="2">
        <v>7</v>
      </c>
      <c r="F171" s="2">
        <v>9</v>
      </c>
      <c r="G171" s="2">
        <v>1</v>
      </c>
      <c r="H171" s="2">
        <v>1</v>
      </c>
      <c r="I171" s="2">
        <v>1</v>
      </c>
      <c r="J171" s="4">
        <v>1</v>
      </c>
      <c r="K171" s="2">
        <v>0</v>
      </c>
      <c r="L171" s="2">
        <v>1</v>
      </c>
      <c r="M171" s="2">
        <v>1</v>
      </c>
      <c r="N171" s="2">
        <v>2</v>
      </c>
      <c r="O171" s="2">
        <v>3</v>
      </c>
      <c r="P171" s="2">
        <v>0</v>
      </c>
      <c r="Q171" s="2">
        <v>0</v>
      </c>
      <c r="R171" s="2">
        <v>0</v>
      </c>
      <c r="S171" s="2">
        <v>1</v>
      </c>
      <c r="T171" s="9">
        <f t="shared" si="19"/>
        <v>11</v>
      </c>
      <c r="U171" s="10">
        <f t="shared" si="20"/>
        <v>7</v>
      </c>
      <c r="V171" s="5">
        <f t="shared" si="21"/>
      </c>
      <c r="W171" s="5">
        <f t="shared" si="22"/>
      </c>
      <c r="X171" s="5">
        <f t="shared" si="23"/>
        <v>7</v>
      </c>
      <c r="Y171" s="5">
        <f t="shared" si="24"/>
      </c>
    </row>
    <row r="172" spans="4:25" ht="12.75">
      <c r="D172" s="2">
        <v>8</v>
      </c>
      <c r="F172" s="2">
        <v>1</v>
      </c>
      <c r="G172" s="2">
        <v>2</v>
      </c>
      <c r="H172" s="2">
        <v>1</v>
      </c>
      <c r="I172" s="2">
        <v>0</v>
      </c>
      <c r="J172" s="4">
        <v>1</v>
      </c>
      <c r="K172" s="2">
        <v>1</v>
      </c>
      <c r="L172" s="2">
        <v>1</v>
      </c>
      <c r="M172" s="2">
        <v>1</v>
      </c>
      <c r="N172" s="2">
        <v>0</v>
      </c>
      <c r="O172" s="2">
        <v>0</v>
      </c>
      <c r="P172" s="2">
        <v>0</v>
      </c>
      <c r="Q172" s="2">
        <v>0</v>
      </c>
      <c r="R172" s="2">
        <v>0</v>
      </c>
      <c r="S172" s="2">
        <v>0</v>
      </c>
      <c r="T172" s="9">
        <f t="shared" si="19"/>
        <v>5</v>
      </c>
      <c r="U172" s="10">
        <f t="shared" si="20"/>
        <v>3</v>
      </c>
      <c r="V172" s="5">
        <f t="shared" si="21"/>
        <v>3</v>
      </c>
      <c r="W172" s="5">
        <f t="shared" si="22"/>
      </c>
      <c r="X172" s="5">
        <f t="shared" si="23"/>
      </c>
      <c r="Y172" s="5">
        <f t="shared" si="24"/>
      </c>
    </row>
    <row r="173" spans="4:25" ht="12.75">
      <c r="D173" s="2">
        <v>9</v>
      </c>
      <c r="F173" s="2">
        <v>11</v>
      </c>
      <c r="G173" s="2">
        <v>2</v>
      </c>
      <c r="H173" s="2">
        <v>1</v>
      </c>
      <c r="I173" s="2">
        <v>1</v>
      </c>
      <c r="J173" s="4">
        <v>0</v>
      </c>
      <c r="K173" s="2">
        <v>1</v>
      </c>
      <c r="L173" s="2">
        <v>1</v>
      </c>
      <c r="M173" s="2">
        <v>1</v>
      </c>
      <c r="N173" s="2">
        <v>2</v>
      </c>
      <c r="O173" s="2">
        <v>3</v>
      </c>
      <c r="P173" s="2">
        <v>0</v>
      </c>
      <c r="Q173" s="2">
        <v>3</v>
      </c>
      <c r="R173" s="2">
        <v>5</v>
      </c>
      <c r="S173" s="2">
        <v>5</v>
      </c>
      <c r="T173" s="9">
        <f t="shared" si="19"/>
        <v>23</v>
      </c>
      <c r="U173" s="10">
        <f t="shared" si="20"/>
        <v>11</v>
      </c>
      <c r="V173" s="5">
        <f t="shared" si="21"/>
      </c>
      <c r="W173" s="5">
        <f t="shared" si="22"/>
      </c>
      <c r="X173" s="5">
        <f t="shared" si="23"/>
      </c>
      <c r="Y173" s="5">
        <f t="shared" si="24"/>
        <v>11</v>
      </c>
    </row>
    <row r="174" spans="4:25" ht="12.75">
      <c r="D174" s="2">
        <v>10</v>
      </c>
      <c r="F174" s="2">
        <v>6</v>
      </c>
      <c r="G174" s="2">
        <v>2</v>
      </c>
      <c r="H174" s="2">
        <v>1</v>
      </c>
      <c r="I174" s="2">
        <v>0</v>
      </c>
      <c r="J174" s="4">
        <v>1</v>
      </c>
      <c r="K174" s="2">
        <v>0</v>
      </c>
      <c r="L174" s="2">
        <v>1</v>
      </c>
      <c r="M174" s="2">
        <v>1</v>
      </c>
      <c r="N174" s="2">
        <v>0</v>
      </c>
      <c r="O174" s="2">
        <v>3</v>
      </c>
      <c r="P174" s="2">
        <v>0</v>
      </c>
      <c r="Q174" s="2">
        <v>0</v>
      </c>
      <c r="R174" s="2">
        <v>0</v>
      </c>
      <c r="S174" s="2">
        <v>0</v>
      </c>
      <c r="T174" s="9">
        <f t="shared" si="19"/>
        <v>7</v>
      </c>
      <c r="U174" s="10">
        <f t="shared" si="20"/>
        <v>5</v>
      </c>
      <c r="V174" s="5">
        <f t="shared" si="21"/>
      </c>
      <c r="W174" s="5">
        <f t="shared" si="22"/>
        <v>5</v>
      </c>
      <c r="X174" s="5">
        <f t="shared" si="23"/>
      </c>
      <c r="Y174" s="5">
        <f t="shared" si="24"/>
      </c>
    </row>
    <row r="175" spans="4:25" ht="12.75">
      <c r="D175" s="2">
        <v>11</v>
      </c>
      <c r="F175" s="2">
        <v>2</v>
      </c>
      <c r="G175" s="2">
        <v>2</v>
      </c>
      <c r="H175" s="2">
        <v>1</v>
      </c>
      <c r="I175" s="2">
        <v>1</v>
      </c>
      <c r="J175" s="4">
        <v>0</v>
      </c>
      <c r="K175" s="2">
        <v>0</v>
      </c>
      <c r="L175" s="2">
        <v>1</v>
      </c>
      <c r="M175" s="2">
        <v>0</v>
      </c>
      <c r="N175" s="2">
        <v>0</v>
      </c>
      <c r="O175" s="2">
        <v>0</v>
      </c>
      <c r="P175" s="2">
        <v>0</v>
      </c>
      <c r="Q175" s="2">
        <v>0</v>
      </c>
      <c r="R175" s="2">
        <v>5</v>
      </c>
      <c r="S175" s="2">
        <v>1</v>
      </c>
      <c r="T175" s="9">
        <f t="shared" si="19"/>
        <v>9</v>
      </c>
      <c r="U175" s="10">
        <f t="shared" si="20"/>
        <v>6</v>
      </c>
      <c r="V175" s="5">
        <f t="shared" si="21"/>
      </c>
      <c r="W175" s="5">
        <f t="shared" si="22"/>
        <v>6</v>
      </c>
      <c r="X175" s="5">
        <f t="shared" si="23"/>
      </c>
      <c r="Y175" s="5">
        <f t="shared" si="24"/>
      </c>
    </row>
    <row r="176" spans="4:25" ht="12.75">
      <c r="D176" s="2">
        <v>12</v>
      </c>
      <c r="F176" s="2">
        <v>8</v>
      </c>
      <c r="G176" s="2">
        <v>1</v>
      </c>
      <c r="H176" s="2">
        <v>1</v>
      </c>
      <c r="I176" s="2">
        <v>1</v>
      </c>
      <c r="J176" s="4">
        <v>1</v>
      </c>
      <c r="K176" s="2">
        <v>0</v>
      </c>
      <c r="L176" s="2">
        <v>1</v>
      </c>
      <c r="M176" s="2">
        <v>1</v>
      </c>
      <c r="N176" s="2">
        <v>0</v>
      </c>
      <c r="O176" s="2">
        <v>3</v>
      </c>
      <c r="P176" s="2">
        <v>0</v>
      </c>
      <c r="Q176" s="2">
        <v>0</v>
      </c>
      <c r="R176" s="2">
        <v>3</v>
      </c>
      <c r="S176" s="2">
        <v>1</v>
      </c>
      <c r="T176" s="9">
        <f t="shared" si="19"/>
        <v>12</v>
      </c>
      <c r="U176" s="10">
        <f t="shared" si="20"/>
        <v>8</v>
      </c>
      <c r="V176" s="5">
        <f t="shared" si="21"/>
      </c>
      <c r="W176" s="5">
        <f t="shared" si="22"/>
      </c>
      <c r="X176" s="5">
        <f t="shared" si="23"/>
        <v>8</v>
      </c>
      <c r="Y176" s="5">
        <f t="shared" si="24"/>
      </c>
    </row>
    <row r="177" spans="4:25" ht="12.75">
      <c r="D177" s="2">
        <v>13</v>
      </c>
      <c r="F177" s="2">
        <v>7</v>
      </c>
      <c r="G177" s="2">
        <v>1</v>
      </c>
      <c r="H177" s="2">
        <v>1</v>
      </c>
      <c r="I177" s="2">
        <v>1</v>
      </c>
      <c r="J177" s="4">
        <v>0</v>
      </c>
      <c r="K177" s="2">
        <v>1</v>
      </c>
      <c r="L177" s="2">
        <v>1</v>
      </c>
      <c r="M177" s="2">
        <v>1</v>
      </c>
      <c r="N177" s="2">
        <v>2</v>
      </c>
      <c r="O177" s="2">
        <v>3</v>
      </c>
      <c r="P177" s="2">
        <v>0</v>
      </c>
      <c r="Q177" s="2">
        <v>1</v>
      </c>
      <c r="R177" s="2">
        <v>0</v>
      </c>
      <c r="S177" s="2">
        <v>0</v>
      </c>
      <c r="T177" s="9">
        <f t="shared" si="19"/>
        <v>11</v>
      </c>
      <c r="U177" s="10">
        <f t="shared" si="20"/>
        <v>7</v>
      </c>
      <c r="V177" s="5">
        <f t="shared" si="21"/>
      </c>
      <c r="W177" s="5">
        <f t="shared" si="22"/>
      </c>
      <c r="X177" s="5">
        <f t="shared" si="23"/>
        <v>7</v>
      </c>
      <c r="Y177" s="5">
        <f t="shared" si="24"/>
      </c>
    </row>
    <row r="178" spans="4:25" ht="12.75">
      <c r="D178" s="2">
        <v>14</v>
      </c>
      <c r="F178" s="2">
        <v>2</v>
      </c>
      <c r="G178" s="2">
        <v>1</v>
      </c>
      <c r="H178" s="2">
        <v>1</v>
      </c>
      <c r="I178" s="2">
        <v>1</v>
      </c>
      <c r="J178" s="4">
        <v>1</v>
      </c>
      <c r="K178" s="2">
        <v>0</v>
      </c>
      <c r="L178" s="2">
        <v>1</v>
      </c>
      <c r="M178" s="2">
        <v>1</v>
      </c>
      <c r="N178" s="2">
        <v>0</v>
      </c>
      <c r="O178" s="2">
        <v>0</v>
      </c>
      <c r="P178" s="2">
        <v>0</v>
      </c>
      <c r="Q178" s="2">
        <v>0</v>
      </c>
      <c r="R178" s="2">
        <v>0</v>
      </c>
      <c r="S178" s="2">
        <v>0</v>
      </c>
      <c r="T178" s="9">
        <f t="shared" si="19"/>
        <v>5</v>
      </c>
      <c r="U178" s="10">
        <f t="shared" si="20"/>
        <v>3</v>
      </c>
      <c r="V178" s="5">
        <f t="shared" si="21"/>
        <v>3</v>
      </c>
      <c r="W178" s="5">
        <f t="shared" si="22"/>
      </c>
      <c r="X178" s="5">
        <f t="shared" si="23"/>
      </c>
      <c r="Y178" s="5">
        <f t="shared" si="24"/>
      </c>
    </row>
    <row r="179" spans="4:25" ht="12.75">
      <c r="D179" s="2">
        <v>15</v>
      </c>
      <c r="F179" s="2">
        <v>7</v>
      </c>
      <c r="G179" s="2">
        <v>2</v>
      </c>
      <c r="H179" s="2">
        <v>1</v>
      </c>
      <c r="I179" s="2">
        <v>0</v>
      </c>
      <c r="J179" s="4">
        <v>1</v>
      </c>
      <c r="K179" s="2">
        <v>1</v>
      </c>
      <c r="L179" s="2">
        <v>1</v>
      </c>
      <c r="M179" s="2">
        <v>0</v>
      </c>
      <c r="N179" s="2">
        <v>0</v>
      </c>
      <c r="O179" s="2">
        <v>0</v>
      </c>
      <c r="P179" s="2">
        <v>0</v>
      </c>
      <c r="Q179" s="2">
        <v>0</v>
      </c>
      <c r="R179" s="2">
        <v>0</v>
      </c>
      <c r="S179" s="2">
        <v>2</v>
      </c>
      <c r="T179" s="9">
        <f t="shared" si="19"/>
        <v>6</v>
      </c>
      <c r="U179" s="10">
        <f t="shared" si="20"/>
        <v>4</v>
      </c>
      <c r="V179" s="5">
        <f t="shared" si="21"/>
      </c>
      <c r="W179" s="5">
        <f t="shared" si="22"/>
        <v>4</v>
      </c>
      <c r="X179" s="5">
        <f t="shared" si="23"/>
      </c>
      <c r="Y179" s="5">
        <f t="shared" si="24"/>
      </c>
    </row>
    <row r="180" spans="4:25" ht="12.75">
      <c r="D180" s="2">
        <v>16</v>
      </c>
      <c r="F180" s="2">
        <v>3</v>
      </c>
      <c r="G180" s="2">
        <v>1</v>
      </c>
      <c r="H180" s="2">
        <v>1</v>
      </c>
      <c r="I180" s="2">
        <v>1</v>
      </c>
      <c r="J180" s="4">
        <v>1</v>
      </c>
      <c r="K180" s="2">
        <v>0</v>
      </c>
      <c r="L180" s="2">
        <v>1</v>
      </c>
      <c r="M180" s="2">
        <v>1</v>
      </c>
      <c r="N180" s="2">
        <v>0</v>
      </c>
      <c r="O180" s="2">
        <v>0</v>
      </c>
      <c r="P180" s="2">
        <v>0</v>
      </c>
      <c r="Q180" s="2">
        <v>0</v>
      </c>
      <c r="R180" s="2">
        <v>0</v>
      </c>
      <c r="S180" s="2">
        <v>0</v>
      </c>
      <c r="T180" s="9">
        <f t="shared" si="19"/>
        <v>5</v>
      </c>
      <c r="U180" s="10">
        <f t="shared" si="20"/>
        <v>3</v>
      </c>
      <c r="V180" s="5">
        <f t="shared" si="21"/>
        <v>3</v>
      </c>
      <c r="W180" s="5">
        <f t="shared" si="22"/>
      </c>
      <c r="X180" s="5">
        <f t="shared" si="23"/>
      </c>
      <c r="Y180" s="5">
        <f t="shared" si="24"/>
      </c>
    </row>
    <row r="181" spans="1:25" ht="12.75">
      <c r="A181" s="2" t="s">
        <v>86</v>
      </c>
      <c r="B181" s="2" t="s">
        <v>98</v>
      </c>
      <c r="C181" s="3">
        <v>9</v>
      </c>
      <c r="D181" s="2">
        <v>1</v>
      </c>
      <c r="F181" s="2">
        <v>4</v>
      </c>
      <c r="G181" s="2">
        <v>1</v>
      </c>
      <c r="H181" s="2">
        <v>1</v>
      </c>
      <c r="I181" s="2">
        <v>1</v>
      </c>
      <c r="J181" s="4">
        <v>1</v>
      </c>
      <c r="K181" s="2">
        <v>1</v>
      </c>
      <c r="L181" s="2">
        <v>1</v>
      </c>
      <c r="M181" s="2">
        <v>1</v>
      </c>
      <c r="N181" s="2">
        <v>0</v>
      </c>
      <c r="O181" s="2">
        <v>3</v>
      </c>
      <c r="P181" s="2">
        <v>0</v>
      </c>
      <c r="Q181" s="2">
        <v>0</v>
      </c>
      <c r="R181" s="2">
        <v>0</v>
      </c>
      <c r="S181" s="2">
        <v>0</v>
      </c>
      <c r="T181" s="9">
        <f t="shared" si="19"/>
        <v>9</v>
      </c>
      <c r="U181" s="10">
        <f t="shared" si="20"/>
        <v>6</v>
      </c>
      <c r="V181" s="5">
        <f t="shared" si="21"/>
      </c>
      <c r="W181" s="5">
        <f t="shared" si="22"/>
        <v>6</v>
      </c>
      <c r="X181" s="5">
        <f t="shared" si="23"/>
      </c>
      <c r="Y181" s="5">
        <f t="shared" si="24"/>
      </c>
    </row>
    <row r="182" spans="4:25" ht="12.75">
      <c r="D182" s="2">
        <v>2</v>
      </c>
      <c r="F182" s="2">
        <v>7</v>
      </c>
      <c r="G182" s="2">
        <v>2</v>
      </c>
      <c r="H182" s="2">
        <v>1</v>
      </c>
      <c r="I182" s="2">
        <v>1</v>
      </c>
      <c r="J182" s="4">
        <v>1</v>
      </c>
      <c r="K182" s="2">
        <v>0</v>
      </c>
      <c r="L182" s="2">
        <v>1</v>
      </c>
      <c r="M182" s="2">
        <v>1</v>
      </c>
      <c r="N182" s="2">
        <v>0</v>
      </c>
      <c r="O182" s="2">
        <v>3</v>
      </c>
      <c r="P182" s="2">
        <v>3</v>
      </c>
      <c r="Q182" s="2">
        <v>0</v>
      </c>
      <c r="R182" s="2">
        <v>0</v>
      </c>
      <c r="S182" s="2">
        <v>0</v>
      </c>
      <c r="T182" s="9">
        <f t="shared" si="19"/>
        <v>11</v>
      </c>
      <c r="U182" s="10">
        <f t="shared" si="20"/>
        <v>7</v>
      </c>
      <c r="V182" s="5">
        <f t="shared" si="21"/>
      </c>
      <c r="W182" s="5">
        <f t="shared" si="22"/>
      </c>
      <c r="X182" s="5">
        <f t="shared" si="23"/>
        <v>7</v>
      </c>
      <c r="Y182" s="5">
        <f t="shared" si="24"/>
      </c>
    </row>
    <row r="183" spans="4:25" ht="12.75">
      <c r="D183" s="2">
        <v>3</v>
      </c>
      <c r="F183" s="2">
        <v>10</v>
      </c>
      <c r="G183" s="2">
        <v>2</v>
      </c>
      <c r="H183" s="2">
        <v>1</v>
      </c>
      <c r="I183" s="2">
        <v>1</v>
      </c>
      <c r="J183" s="4">
        <v>1</v>
      </c>
      <c r="K183" s="2">
        <v>1</v>
      </c>
      <c r="L183" s="2">
        <v>1</v>
      </c>
      <c r="M183" s="2">
        <v>1</v>
      </c>
      <c r="N183" s="2">
        <v>2</v>
      </c>
      <c r="O183" s="2">
        <v>3</v>
      </c>
      <c r="P183" s="2">
        <v>3</v>
      </c>
      <c r="Q183" s="2">
        <v>5</v>
      </c>
      <c r="R183" s="2">
        <v>0</v>
      </c>
      <c r="S183" s="2">
        <v>0</v>
      </c>
      <c r="T183" s="9">
        <f t="shared" si="19"/>
        <v>19</v>
      </c>
      <c r="U183" s="10">
        <f t="shared" si="20"/>
        <v>10</v>
      </c>
      <c r="V183" s="5">
        <f t="shared" si="21"/>
      </c>
      <c r="W183" s="5">
        <f t="shared" si="22"/>
      </c>
      <c r="X183" s="5">
        <f t="shared" si="23"/>
      </c>
      <c r="Y183" s="5">
        <f t="shared" si="24"/>
        <v>10</v>
      </c>
    </row>
    <row r="184" spans="4:25" ht="12.75">
      <c r="D184" s="2">
        <v>4</v>
      </c>
      <c r="F184" s="2">
        <v>6</v>
      </c>
      <c r="G184" s="2">
        <v>1</v>
      </c>
      <c r="H184" s="2">
        <v>1</v>
      </c>
      <c r="I184" s="2">
        <v>1</v>
      </c>
      <c r="J184" s="4">
        <v>1</v>
      </c>
      <c r="K184" s="2">
        <v>1</v>
      </c>
      <c r="L184" s="2">
        <v>1</v>
      </c>
      <c r="M184" s="2">
        <v>1</v>
      </c>
      <c r="N184" s="2">
        <v>2</v>
      </c>
      <c r="O184" s="2">
        <v>0</v>
      </c>
      <c r="P184" s="2">
        <v>3</v>
      </c>
      <c r="Q184" s="2">
        <v>0</v>
      </c>
      <c r="R184" s="2">
        <v>0</v>
      </c>
      <c r="S184" s="2">
        <v>0</v>
      </c>
      <c r="T184" s="9">
        <f t="shared" si="19"/>
        <v>11</v>
      </c>
      <c r="U184" s="10">
        <f t="shared" si="20"/>
        <v>7</v>
      </c>
      <c r="V184" s="5">
        <f t="shared" si="21"/>
      </c>
      <c r="W184" s="5">
        <f t="shared" si="22"/>
      </c>
      <c r="X184" s="5">
        <f t="shared" si="23"/>
        <v>7</v>
      </c>
      <c r="Y184" s="5">
        <f t="shared" si="24"/>
      </c>
    </row>
    <row r="185" spans="1:25" ht="12.75">
      <c r="A185" s="2" t="s">
        <v>86</v>
      </c>
      <c r="B185" s="2" t="s">
        <v>99</v>
      </c>
      <c r="C185" s="3">
        <v>9</v>
      </c>
      <c r="D185" s="2">
        <v>1</v>
      </c>
      <c r="F185" s="2">
        <v>5</v>
      </c>
      <c r="G185" s="2">
        <v>2</v>
      </c>
      <c r="H185" s="2">
        <v>1</v>
      </c>
      <c r="I185" s="2">
        <v>1</v>
      </c>
      <c r="J185" s="4">
        <v>0</v>
      </c>
      <c r="K185" s="2">
        <v>1</v>
      </c>
      <c r="L185" s="2">
        <v>1</v>
      </c>
      <c r="M185" s="2">
        <v>1</v>
      </c>
      <c r="N185" s="2">
        <v>0</v>
      </c>
      <c r="O185" s="2">
        <v>0</v>
      </c>
      <c r="P185" s="2">
        <v>0</v>
      </c>
      <c r="Q185" s="2">
        <v>0</v>
      </c>
      <c r="R185" s="2">
        <v>0</v>
      </c>
      <c r="S185" s="2">
        <v>0</v>
      </c>
      <c r="T185" s="9">
        <f t="shared" si="19"/>
        <v>5</v>
      </c>
      <c r="U185" s="10">
        <f t="shared" si="20"/>
        <v>3</v>
      </c>
      <c r="V185" s="5">
        <f t="shared" si="21"/>
        <v>3</v>
      </c>
      <c r="W185" s="5">
        <f t="shared" si="22"/>
      </c>
      <c r="X185" s="5">
        <f t="shared" si="23"/>
      </c>
      <c r="Y185" s="5">
        <f t="shared" si="24"/>
      </c>
    </row>
    <row r="186" spans="4:25" ht="12.75">
      <c r="D186" s="2">
        <v>2</v>
      </c>
      <c r="F186" s="2">
        <v>7</v>
      </c>
      <c r="G186" s="2">
        <v>1</v>
      </c>
      <c r="H186" s="2">
        <v>1</v>
      </c>
      <c r="I186" s="2">
        <v>1</v>
      </c>
      <c r="J186" s="4">
        <v>1</v>
      </c>
      <c r="K186" s="2">
        <v>1</v>
      </c>
      <c r="L186" s="2">
        <v>0</v>
      </c>
      <c r="M186" s="2">
        <v>1</v>
      </c>
      <c r="N186" s="2">
        <v>2</v>
      </c>
      <c r="O186" s="2">
        <v>3</v>
      </c>
      <c r="P186" s="2">
        <v>0</v>
      </c>
      <c r="Q186" s="2">
        <v>0</v>
      </c>
      <c r="R186" s="2">
        <v>0</v>
      </c>
      <c r="S186" s="2">
        <v>0</v>
      </c>
      <c r="T186" s="9">
        <f t="shared" si="19"/>
        <v>10</v>
      </c>
      <c r="U186" s="10">
        <f t="shared" si="20"/>
        <v>7</v>
      </c>
      <c r="V186" s="5">
        <f t="shared" si="21"/>
      </c>
      <c r="W186" s="5">
        <f t="shared" si="22"/>
      </c>
      <c r="X186" s="5">
        <f t="shared" si="23"/>
        <v>7</v>
      </c>
      <c r="Y186" s="5">
        <f t="shared" si="24"/>
      </c>
    </row>
    <row r="187" spans="4:25" ht="12.75">
      <c r="D187" s="2">
        <v>3</v>
      </c>
      <c r="F187" s="2">
        <v>9</v>
      </c>
      <c r="G187" s="2">
        <v>1</v>
      </c>
      <c r="H187" s="2">
        <v>1</v>
      </c>
      <c r="I187" s="2">
        <v>1</v>
      </c>
      <c r="J187" s="4">
        <v>1</v>
      </c>
      <c r="K187" s="2">
        <v>1</v>
      </c>
      <c r="L187" s="2">
        <v>1</v>
      </c>
      <c r="M187" s="2">
        <v>1</v>
      </c>
      <c r="N187" s="2">
        <v>2</v>
      </c>
      <c r="O187" s="2">
        <v>3</v>
      </c>
      <c r="P187" s="2">
        <v>0</v>
      </c>
      <c r="Q187" s="2">
        <v>0</v>
      </c>
      <c r="R187" s="2">
        <v>0</v>
      </c>
      <c r="S187" s="2">
        <v>0</v>
      </c>
      <c r="T187" s="9">
        <f t="shared" si="19"/>
        <v>11</v>
      </c>
      <c r="U187" s="10">
        <f t="shared" si="20"/>
        <v>7</v>
      </c>
      <c r="V187" s="5">
        <f t="shared" si="21"/>
      </c>
      <c r="W187" s="5">
        <f t="shared" si="22"/>
      </c>
      <c r="X187" s="5">
        <f t="shared" si="23"/>
        <v>7</v>
      </c>
      <c r="Y187" s="5">
        <f t="shared" si="24"/>
      </c>
    </row>
    <row r="188" spans="4:25" ht="12.75">
      <c r="D188" s="2">
        <v>4</v>
      </c>
      <c r="F188" s="2">
        <v>9</v>
      </c>
      <c r="G188" s="2">
        <v>2</v>
      </c>
      <c r="H188" s="2">
        <v>1</v>
      </c>
      <c r="I188" s="2">
        <v>1</v>
      </c>
      <c r="J188" s="4">
        <v>1</v>
      </c>
      <c r="K188" s="2">
        <v>1</v>
      </c>
      <c r="L188" s="2">
        <v>1</v>
      </c>
      <c r="M188" s="2">
        <v>1</v>
      </c>
      <c r="N188" s="2">
        <v>2</v>
      </c>
      <c r="O188" s="2">
        <v>3</v>
      </c>
      <c r="P188" s="2">
        <v>0</v>
      </c>
      <c r="Q188" s="2">
        <v>0</v>
      </c>
      <c r="R188" s="2">
        <v>0</v>
      </c>
      <c r="S188" s="2">
        <v>0</v>
      </c>
      <c r="T188" s="9">
        <f t="shared" si="19"/>
        <v>11</v>
      </c>
      <c r="U188" s="10">
        <f t="shared" si="20"/>
        <v>7</v>
      </c>
      <c r="V188" s="5">
        <f t="shared" si="21"/>
      </c>
      <c r="W188" s="5">
        <f t="shared" si="22"/>
      </c>
      <c r="X188" s="5">
        <f t="shared" si="23"/>
        <v>7</v>
      </c>
      <c r="Y188" s="5">
        <f t="shared" si="24"/>
      </c>
    </row>
    <row r="189" spans="4:25" ht="12.75">
      <c r="D189" s="2">
        <v>5</v>
      </c>
      <c r="F189" s="2">
        <v>9</v>
      </c>
      <c r="G189" s="2">
        <v>1</v>
      </c>
      <c r="H189" s="2">
        <v>1</v>
      </c>
      <c r="I189" s="2">
        <v>1</v>
      </c>
      <c r="J189" s="4">
        <v>1</v>
      </c>
      <c r="K189" s="2">
        <v>1</v>
      </c>
      <c r="L189" s="2">
        <v>1</v>
      </c>
      <c r="M189" s="2">
        <v>1</v>
      </c>
      <c r="N189" s="2">
        <v>2</v>
      </c>
      <c r="O189" s="2">
        <v>3</v>
      </c>
      <c r="P189" s="2">
        <v>0</v>
      </c>
      <c r="Q189" s="2">
        <v>0</v>
      </c>
      <c r="R189" s="2">
        <v>0</v>
      </c>
      <c r="S189" s="2">
        <v>0</v>
      </c>
      <c r="T189" s="9">
        <f t="shared" si="19"/>
        <v>11</v>
      </c>
      <c r="U189" s="10">
        <f t="shared" si="20"/>
        <v>7</v>
      </c>
      <c r="V189" s="5">
        <f t="shared" si="21"/>
      </c>
      <c r="W189" s="5">
        <f t="shared" si="22"/>
      </c>
      <c r="X189" s="5">
        <f t="shared" si="23"/>
        <v>7</v>
      </c>
      <c r="Y189" s="5">
        <f t="shared" si="24"/>
      </c>
    </row>
    <row r="190" spans="4:25" ht="12.75">
      <c r="D190" s="2">
        <v>6</v>
      </c>
      <c r="F190" s="2">
        <v>5</v>
      </c>
      <c r="G190" s="2">
        <v>2</v>
      </c>
      <c r="H190" s="2">
        <v>1</v>
      </c>
      <c r="I190" s="2">
        <v>1</v>
      </c>
      <c r="J190" s="4">
        <v>1</v>
      </c>
      <c r="K190" s="2">
        <v>1</v>
      </c>
      <c r="L190" s="2">
        <v>1</v>
      </c>
      <c r="M190" s="2">
        <v>1</v>
      </c>
      <c r="N190" s="2">
        <v>0</v>
      </c>
      <c r="O190" s="2">
        <v>0</v>
      </c>
      <c r="P190" s="2">
        <v>0</v>
      </c>
      <c r="Q190" s="2">
        <v>0</v>
      </c>
      <c r="R190" s="2">
        <v>0</v>
      </c>
      <c r="S190" s="2">
        <v>0</v>
      </c>
      <c r="T190" s="9">
        <f t="shared" si="19"/>
        <v>6</v>
      </c>
      <c r="U190" s="10">
        <f t="shared" si="20"/>
        <v>4</v>
      </c>
      <c r="V190" s="5">
        <f t="shared" si="21"/>
      </c>
      <c r="W190" s="5">
        <f t="shared" si="22"/>
        <v>4</v>
      </c>
      <c r="X190" s="5">
        <f t="shared" si="23"/>
      </c>
      <c r="Y190" s="5">
        <f t="shared" si="24"/>
      </c>
    </row>
    <row r="191" spans="4:25" ht="12.75">
      <c r="D191" s="2">
        <v>7</v>
      </c>
      <c r="F191" s="2">
        <v>5</v>
      </c>
      <c r="G191" s="2">
        <v>2</v>
      </c>
      <c r="H191" s="2">
        <v>1</v>
      </c>
      <c r="I191" s="2">
        <v>0</v>
      </c>
      <c r="J191" s="4">
        <v>0</v>
      </c>
      <c r="K191" s="2">
        <v>0</v>
      </c>
      <c r="L191" s="2">
        <v>1</v>
      </c>
      <c r="M191" s="2">
        <v>0</v>
      </c>
      <c r="N191" s="2">
        <v>0</v>
      </c>
      <c r="O191" s="2">
        <v>0</v>
      </c>
      <c r="P191" s="2">
        <v>0</v>
      </c>
      <c r="Q191" s="2">
        <v>0</v>
      </c>
      <c r="R191" s="2">
        <v>0</v>
      </c>
      <c r="S191" s="2">
        <v>0</v>
      </c>
      <c r="T191" s="9">
        <f t="shared" si="19"/>
        <v>2</v>
      </c>
      <c r="U191" s="10">
        <f t="shared" si="20"/>
        <v>1</v>
      </c>
      <c r="V191" s="5">
        <f t="shared" si="21"/>
        <v>1</v>
      </c>
      <c r="W191" s="5">
        <f t="shared" si="22"/>
      </c>
      <c r="X191" s="5">
        <f t="shared" si="23"/>
      </c>
      <c r="Y191" s="5">
        <f t="shared" si="24"/>
      </c>
    </row>
    <row r="192" spans="4:25" ht="12.75">
      <c r="D192" s="2">
        <v>8</v>
      </c>
      <c r="F192" s="2">
        <v>9</v>
      </c>
      <c r="G192" s="2">
        <v>1</v>
      </c>
      <c r="H192" s="2">
        <v>1</v>
      </c>
      <c r="I192" s="2">
        <v>1</v>
      </c>
      <c r="J192" s="4">
        <v>1</v>
      </c>
      <c r="K192" s="2">
        <v>1</v>
      </c>
      <c r="L192" s="2">
        <v>1</v>
      </c>
      <c r="M192" s="2">
        <v>1</v>
      </c>
      <c r="N192" s="2">
        <v>2</v>
      </c>
      <c r="O192" s="2">
        <v>3</v>
      </c>
      <c r="P192" s="2">
        <v>0</v>
      </c>
      <c r="Q192" s="2">
        <v>0</v>
      </c>
      <c r="R192" s="2">
        <v>0</v>
      </c>
      <c r="S192" s="2">
        <v>0</v>
      </c>
      <c r="T192" s="9">
        <f t="shared" si="19"/>
        <v>11</v>
      </c>
      <c r="U192" s="10">
        <f t="shared" si="20"/>
        <v>7</v>
      </c>
      <c r="V192" s="5">
        <f t="shared" si="21"/>
      </c>
      <c r="W192" s="5">
        <f t="shared" si="22"/>
      </c>
      <c r="X192" s="5">
        <f t="shared" si="23"/>
        <v>7</v>
      </c>
      <c r="Y192" s="5">
        <f t="shared" si="24"/>
      </c>
    </row>
    <row r="193" spans="1:25" ht="12.75">
      <c r="A193" s="2" t="s">
        <v>86</v>
      </c>
      <c r="B193" s="2" t="s">
        <v>100</v>
      </c>
      <c r="C193" s="3">
        <v>9</v>
      </c>
      <c r="D193" s="2">
        <v>1</v>
      </c>
      <c r="F193" s="2">
        <v>5</v>
      </c>
      <c r="G193" s="2">
        <v>1</v>
      </c>
      <c r="H193" s="2">
        <v>1</v>
      </c>
      <c r="I193" s="2">
        <v>1</v>
      </c>
      <c r="J193" s="4">
        <v>1</v>
      </c>
      <c r="K193" s="2">
        <v>1</v>
      </c>
      <c r="L193" s="2">
        <v>1</v>
      </c>
      <c r="M193" s="2">
        <v>1</v>
      </c>
      <c r="N193" s="2">
        <v>1</v>
      </c>
      <c r="O193" s="2">
        <v>0</v>
      </c>
      <c r="P193" s="2">
        <v>0</v>
      </c>
      <c r="Q193" s="2">
        <v>0</v>
      </c>
      <c r="R193" s="2">
        <v>0</v>
      </c>
      <c r="S193" s="2">
        <v>0</v>
      </c>
      <c r="T193" s="9">
        <f t="shared" si="19"/>
        <v>7</v>
      </c>
      <c r="U193" s="10">
        <f t="shared" si="20"/>
        <v>5</v>
      </c>
      <c r="V193" s="5">
        <f t="shared" si="21"/>
      </c>
      <c r="W193" s="5">
        <f t="shared" si="22"/>
        <v>5</v>
      </c>
      <c r="X193" s="5">
        <f t="shared" si="23"/>
      </c>
      <c r="Y193" s="5">
        <f t="shared" si="24"/>
      </c>
    </row>
    <row r="194" spans="20:25" ht="12.75">
      <c r="T194" s="9">
        <f t="shared" si="19"/>
        <v>0</v>
      </c>
      <c r="U194" s="10">
        <f t="shared" si="20"/>
        <v>0</v>
      </c>
      <c r="V194" s="5">
        <f t="shared" si="21"/>
      </c>
      <c r="W194" s="5">
        <f t="shared" si="22"/>
      </c>
      <c r="X194" s="5">
        <f t="shared" si="23"/>
      </c>
      <c r="Y194" s="5">
        <f t="shared" si="24"/>
      </c>
    </row>
    <row r="195" spans="1:25" ht="12.75">
      <c r="A195" s="2" t="s">
        <v>91</v>
      </c>
      <c r="B195" s="2" t="s">
        <v>101</v>
      </c>
      <c r="C195" s="3" t="s">
        <v>17</v>
      </c>
      <c r="D195" s="2" t="s">
        <v>59</v>
      </c>
      <c r="F195" s="2">
        <v>10</v>
      </c>
      <c r="G195" s="2">
        <v>2</v>
      </c>
      <c r="H195" s="2">
        <v>1</v>
      </c>
      <c r="I195" s="2">
        <v>1</v>
      </c>
      <c r="J195" s="4">
        <v>1</v>
      </c>
      <c r="K195" s="2">
        <v>1</v>
      </c>
      <c r="L195" s="2">
        <v>1</v>
      </c>
      <c r="M195" s="2">
        <v>1</v>
      </c>
      <c r="N195" s="2">
        <v>2</v>
      </c>
      <c r="O195" s="2">
        <v>3</v>
      </c>
      <c r="P195" s="2">
        <v>3</v>
      </c>
      <c r="Q195" s="2">
        <v>4</v>
      </c>
      <c r="R195" s="2">
        <v>5</v>
      </c>
      <c r="S195" s="2">
        <v>1</v>
      </c>
      <c r="T195" s="9">
        <f t="shared" si="19"/>
        <v>24</v>
      </c>
      <c r="U195" s="10">
        <f t="shared" si="20"/>
        <v>11</v>
      </c>
      <c r="V195" s="5">
        <f t="shared" si="21"/>
      </c>
      <c r="W195" s="5">
        <f t="shared" si="22"/>
      </c>
      <c r="X195" s="5">
        <f t="shared" si="23"/>
      </c>
      <c r="Y195" s="5">
        <f t="shared" si="24"/>
        <v>11</v>
      </c>
    </row>
    <row r="196" spans="2:25" ht="12.75">
      <c r="B196" s="2" t="s">
        <v>102</v>
      </c>
      <c r="D196" s="2" t="s">
        <v>60</v>
      </c>
      <c r="F196" s="2">
        <v>9</v>
      </c>
      <c r="G196" s="2">
        <v>1</v>
      </c>
      <c r="H196" s="2">
        <v>1</v>
      </c>
      <c r="I196" s="2">
        <v>1</v>
      </c>
      <c r="J196" s="4">
        <v>1</v>
      </c>
      <c r="K196" s="2">
        <v>1</v>
      </c>
      <c r="L196" s="2">
        <v>1</v>
      </c>
      <c r="M196" s="2">
        <v>1</v>
      </c>
      <c r="N196" s="2">
        <v>2</v>
      </c>
      <c r="O196" s="2">
        <v>3</v>
      </c>
      <c r="P196" s="2">
        <v>3</v>
      </c>
      <c r="Q196" s="2">
        <v>4</v>
      </c>
      <c r="R196" s="2">
        <v>1</v>
      </c>
      <c r="S196" s="2">
        <v>0</v>
      </c>
      <c r="T196" s="9">
        <f aca="true" t="shared" si="25" ref="T196:T259">SUM(H196:S196)</f>
        <v>19</v>
      </c>
      <c r="U196" s="10">
        <f aca="true" t="shared" si="26" ref="U196:U259">SUM(V196:Y196)</f>
        <v>10</v>
      </c>
      <c r="V196" s="5">
        <f aca="true" t="shared" si="27" ref="V196:V259">IF(AND(T196&gt;0,T196&lt;3),1,IF(AND(T196&gt;0,T196&lt;4),2,IF(AND(T196&gt;0,T196&lt;6),3,"")))</f>
      </c>
      <c r="W196" s="5">
        <f aca="true" t="shared" si="28" ref="W196:W259">IF(AND(T196&gt;5,T196&lt;7),4,IF(AND(T196&gt;5,T196&lt;9),5,IF(AND(T196&gt;5,T196&lt;10),6,"")))</f>
      </c>
      <c r="X196" s="5">
        <f aca="true" t="shared" si="29" ref="X196:X259">IF(AND(T196&gt;9,T196&lt;12),7,IF(AND(T196&gt;9,T196&lt;14),8,IF(AND(T196&gt;9,T196&lt;17),9,"")))</f>
      </c>
      <c r="Y196" s="5">
        <f aca="true" t="shared" si="30" ref="Y196:Y259">IF(AND(T196&gt;16,T196&lt;22),10,IF(AND(T196&gt;16,T196&lt;28),11,IF(AND(T196&gt;16,T196&lt;30),12,"")))</f>
        <v>10</v>
      </c>
    </row>
    <row r="197" spans="2:25" ht="12.75">
      <c r="B197" s="2" t="s">
        <v>103</v>
      </c>
      <c r="D197" s="2" t="s">
        <v>61</v>
      </c>
      <c r="F197" s="2">
        <v>10</v>
      </c>
      <c r="G197" s="2">
        <v>2</v>
      </c>
      <c r="H197" s="2">
        <v>1</v>
      </c>
      <c r="I197" s="2">
        <v>1</v>
      </c>
      <c r="J197" s="4">
        <v>1</v>
      </c>
      <c r="K197" s="2">
        <v>1</v>
      </c>
      <c r="L197" s="2">
        <v>1</v>
      </c>
      <c r="M197" s="2">
        <v>1</v>
      </c>
      <c r="N197" s="2">
        <v>2</v>
      </c>
      <c r="O197" s="2">
        <v>3</v>
      </c>
      <c r="P197" s="2">
        <v>3</v>
      </c>
      <c r="Q197" s="2">
        <v>0</v>
      </c>
      <c r="R197" s="2">
        <v>0</v>
      </c>
      <c r="S197" s="2">
        <v>0</v>
      </c>
      <c r="T197" s="9">
        <f t="shared" si="25"/>
        <v>14</v>
      </c>
      <c r="U197" s="10">
        <f t="shared" si="26"/>
        <v>9</v>
      </c>
      <c r="V197" s="5">
        <f t="shared" si="27"/>
      </c>
      <c r="W197" s="5">
        <f t="shared" si="28"/>
      </c>
      <c r="X197" s="5">
        <f t="shared" si="29"/>
        <v>9</v>
      </c>
      <c r="Y197" s="5">
        <f t="shared" si="30"/>
      </c>
    </row>
    <row r="198" spans="4:25" ht="12.75">
      <c r="D198" s="2" t="s">
        <v>62</v>
      </c>
      <c r="F198" s="2">
        <v>7</v>
      </c>
      <c r="G198" s="2">
        <v>2</v>
      </c>
      <c r="H198" s="2">
        <v>1</v>
      </c>
      <c r="I198" s="2">
        <v>1</v>
      </c>
      <c r="J198" s="4">
        <v>1</v>
      </c>
      <c r="K198" s="2">
        <v>1</v>
      </c>
      <c r="L198" s="2">
        <v>1</v>
      </c>
      <c r="M198" s="2">
        <v>1</v>
      </c>
      <c r="N198" s="2">
        <v>2</v>
      </c>
      <c r="O198" s="2">
        <v>3</v>
      </c>
      <c r="P198" s="2">
        <v>0</v>
      </c>
      <c r="Q198" s="2">
        <v>0</v>
      </c>
      <c r="R198" s="2">
        <v>0</v>
      </c>
      <c r="S198" s="2">
        <v>0</v>
      </c>
      <c r="T198" s="9">
        <f t="shared" si="25"/>
        <v>11</v>
      </c>
      <c r="U198" s="10">
        <f t="shared" si="26"/>
        <v>7</v>
      </c>
      <c r="V198" s="5">
        <f t="shared" si="27"/>
      </c>
      <c r="W198" s="5">
        <f t="shared" si="28"/>
      </c>
      <c r="X198" s="5">
        <f t="shared" si="29"/>
        <v>7</v>
      </c>
      <c r="Y198" s="5">
        <f t="shared" si="30"/>
      </c>
    </row>
    <row r="199" spans="4:25" ht="12.75">
      <c r="D199" s="2" t="s">
        <v>63</v>
      </c>
      <c r="F199" s="2">
        <v>7</v>
      </c>
      <c r="G199" s="2">
        <v>1</v>
      </c>
      <c r="H199" s="2">
        <v>1</v>
      </c>
      <c r="I199" s="2">
        <v>1</v>
      </c>
      <c r="J199" s="4">
        <v>1</v>
      </c>
      <c r="K199" s="2">
        <v>0</v>
      </c>
      <c r="L199" s="2">
        <v>1</v>
      </c>
      <c r="M199" s="2">
        <v>1</v>
      </c>
      <c r="N199" s="2">
        <v>2</v>
      </c>
      <c r="O199" s="2">
        <v>3</v>
      </c>
      <c r="P199" s="2">
        <v>0</v>
      </c>
      <c r="Q199" s="2">
        <v>0</v>
      </c>
      <c r="R199" s="2">
        <v>0</v>
      </c>
      <c r="S199" s="2">
        <v>0</v>
      </c>
      <c r="T199" s="9">
        <f t="shared" si="25"/>
        <v>10</v>
      </c>
      <c r="U199" s="10">
        <f t="shared" si="26"/>
        <v>7</v>
      </c>
      <c r="V199" s="5">
        <f t="shared" si="27"/>
      </c>
      <c r="W199" s="5">
        <f t="shared" si="28"/>
      </c>
      <c r="X199" s="5">
        <f t="shared" si="29"/>
        <v>7</v>
      </c>
      <c r="Y199" s="5">
        <f t="shared" si="30"/>
      </c>
    </row>
    <row r="200" spans="4:25" ht="12.75">
      <c r="D200" s="2" t="s">
        <v>64</v>
      </c>
      <c r="F200" s="2">
        <v>8</v>
      </c>
      <c r="G200" s="2">
        <v>2</v>
      </c>
      <c r="H200" s="2">
        <v>1</v>
      </c>
      <c r="I200" s="2">
        <v>1</v>
      </c>
      <c r="J200" s="4">
        <v>1</v>
      </c>
      <c r="K200" s="2">
        <v>1</v>
      </c>
      <c r="L200" s="2">
        <v>1</v>
      </c>
      <c r="M200" s="2">
        <v>1</v>
      </c>
      <c r="N200" s="2">
        <v>2</v>
      </c>
      <c r="O200" s="2">
        <v>3</v>
      </c>
      <c r="P200" s="2">
        <v>0</v>
      </c>
      <c r="Q200" s="2">
        <v>0</v>
      </c>
      <c r="R200" s="2">
        <v>1</v>
      </c>
      <c r="S200" s="2">
        <v>5</v>
      </c>
      <c r="T200" s="9">
        <f t="shared" si="25"/>
        <v>17</v>
      </c>
      <c r="U200" s="10">
        <f t="shared" si="26"/>
        <v>10</v>
      </c>
      <c r="V200" s="5">
        <f t="shared" si="27"/>
      </c>
      <c r="W200" s="5">
        <f t="shared" si="28"/>
      </c>
      <c r="X200" s="5">
        <f t="shared" si="29"/>
      </c>
      <c r="Y200" s="5">
        <f t="shared" si="30"/>
        <v>10</v>
      </c>
    </row>
    <row r="201" spans="4:25" ht="12.75">
      <c r="D201" s="2" t="s">
        <v>65</v>
      </c>
      <c r="F201" s="2">
        <v>8</v>
      </c>
      <c r="G201" s="2">
        <v>1</v>
      </c>
      <c r="H201" s="2">
        <v>1</v>
      </c>
      <c r="I201" s="2">
        <v>1</v>
      </c>
      <c r="J201" s="4">
        <v>1</v>
      </c>
      <c r="K201" s="2">
        <v>1</v>
      </c>
      <c r="L201" s="2">
        <v>1</v>
      </c>
      <c r="M201" s="2">
        <v>1</v>
      </c>
      <c r="N201" s="2">
        <v>2</v>
      </c>
      <c r="O201" s="2">
        <v>3</v>
      </c>
      <c r="P201" s="2">
        <v>3</v>
      </c>
      <c r="Q201" s="2">
        <v>2</v>
      </c>
      <c r="R201" s="2">
        <v>0</v>
      </c>
      <c r="S201" s="2">
        <v>0</v>
      </c>
      <c r="T201" s="9">
        <f t="shared" si="25"/>
        <v>16</v>
      </c>
      <c r="U201" s="10">
        <f t="shared" si="26"/>
        <v>9</v>
      </c>
      <c r="V201" s="5">
        <f t="shared" si="27"/>
      </c>
      <c r="W201" s="5">
        <f t="shared" si="28"/>
      </c>
      <c r="X201" s="5">
        <f t="shared" si="29"/>
        <v>9</v>
      </c>
      <c r="Y201" s="5">
        <f t="shared" si="30"/>
      </c>
    </row>
    <row r="202" spans="4:25" ht="12.75">
      <c r="D202" s="2" t="s">
        <v>66</v>
      </c>
      <c r="F202" s="2">
        <v>10</v>
      </c>
      <c r="G202" s="2">
        <v>1</v>
      </c>
      <c r="H202" s="2">
        <v>1</v>
      </c>
      <c r="I202" s="2">
        <v>1</v>
      </c>
      <c r="J202" s="4">
        <v>0</v>
      </c>
      <c r="K202" s="2">
        <v>0</v>
      </c>
      <c r="L202" s="2">
        <v>0</v>
      </c>
      <c r="M202" s="2">
        <v>1</v>
      </c>
      <c r="N202" s="2">
        <v>2</v>
      </c>
      <c r="O202" s="2">
        <v>0</v>
      </c>
      <c r="P202" s="2">
        <v>3</v>
      </c>
      <c r="Q202" s="2">
        <v>0</v>
      </c>
      <c r="R202" s="2">
        <v>5</v>
      </c>
      <c r="S202" s="2">
        <v>3</v>
      </c>
      <c r="T202" s="9">
        <f t="shared" si="25"/>
        <v>16</v>
      </c>
      <c r="U202" s="10">
        <f t="shared" si="26"/>
        <v>9</v>
      </c>
      <c r="V202" s="5">
        <f t="shared" si="27"/>
      </c>
      <c r="W202" s="5">
        <f t="shared" si="28"/>
      </c>
      <c r="X202" s="5">
        <f t="shared" si="29"/>
        <v>9</v>
      </c>
      <c r="Y202" s="5">
        <f t="shared" si="30"/>
      </c>
    </row>
    <row r="203" spans="4:25" ht="12.75">
      <c r="D203" s="2" t="s">
        <v>67</v>
      </c>
      <c r="F203" s="2">
        <v>8</v>
      </c>
      <c r="G203" s="2">
        <v>2</v>
      </c>
      <c r="H203" s="2">
        <v>1</v>
      </c>
      <c r="I203" s="2">
        <v>1</v>
      </c>
      <c r="J203" s="4">
        <v>1</v>
      </c>
      <c r="K203" s="2">
        <v>0</v>
      </c>
      <c r="L203" s="2">
        <v>1</v>
      </c>
      <c r="M203" s="2">
        <v>1</v>
      </c>
      <c r="N203" s="2">
        <v>2</v>
      </c>
      <c r="O203" s="2">
        <v>3</v>
      </c>
      <c r="P203" s="2">
        <v>0</v>
      </c>
      <c r="Q203" s="2">
        <v>4</v>
      </c>
      <c r="R203" s="2">
        <v>0</v>
      </c>
      <c r="S203" s="2">
        <v>0</v>
      </c>
      <c r="T203" s="9">
        <f t="shared" si="25"/>
        <v>14</v>
      </c>
      <c r="U203" s="10">
        <f t="shared" si="26"/>
        <v>9</v>
      </c>
      <c r="V203" s="5">
        <f t="shared" si="27"/>
      </c>
      <c r="W203" s="5">
        <f t="shared" si="28"/>
      </c>
      <c r="X203" s="5">
        <f t="shared" si="29"/>
        <v>9</v>
      </c>
      <c r="Y203" s="5">
        <f t="shared" si="30"/>
      </c>
    </row>
    <row r="204" spans="4:25" ht="12.75">
      <c r="D204" s="2" t="s">
        <v>68</v>
      </c>
      <c r="F204" s="2">
        <v>9</v>
      </c>
      <c r="G204" s="2">
        <v>2</v>
      </c>
      <c r="H204" s="2">
        <v>1</v>
      </c>
      <c r="I204" s="2">
        <v>1</v>
      </c>
      <c r="J204" s="4">
        <v>1</v>
      </c>
      <c r="K204" s="2">
        <v>1</v>
      </c>
      <c r="L204" s="2">
        <v>1</v>
      </c>
      <c r="M204" s="2">
        <v>1</v>
      </c>
      <c r="N204" s="2">
        <v>2</v>
      </c>
      <c r="O204" s="2">
        <v>0</v>
      </c>
      <c r="P204" s="2">
        <v>3</v>
      </c>
      <c r="Q204" s="2">
        <v>3</v>
      </c>
      <c r="R204" s="2">
        <v>0</v>
      </c>
      <c r="S204" s="2">
        <v>5</v>
      </c>
      <c r="T204" s="9">
        <f t="shared" si="25"/>
        <v>19</v>
      </c>
      <c r="U204" s="10">
        <f t="shared" si="26"/>
        <v>10</v>
      </c>
      <c r="V204" s="5">
        <f t="shared" si="27"/>
      </c>
      <c r="W204" s="5">
        <f t="shared" si="28"/>
      </c>
      <c r="X204" s="5">
        <f t="shared" si="29"/>
      </c>
      <c r="Y204" s="5">
        <f t="shared" si="30"/>
        <v>10</v>
      </c>
    </row>
    <row r="205" spans="4:25" ht="12.75">
      <c r="D205" s="2" t="s">
        <v>69</v>
      </c>
      <c r="F205" s="2">
        <v>9</v>
      </c>
      <c r="G205" s="2">
        <v>1</v>
      </c>
      <c r="H205" s="2">
        <v>1</v>
      </c>
      <c r="I205" s="2">
        <v>1</v>
      </c>
      <c r="J205" s="4">
        <v>1</v>
      </c>
      <c r="K205" s="2">
        <v>1</v>
      </c>
      <c r="L205" s="2">
        <v>1</v>
      </c>
      <c r="M205" s="2">
        <v>1</v>
      </c>
      <c r="N205" s="2">
        <v>2</v>
      </c>
      <c r="O205" s="2">
        <v>3</v>
      </c>
      <c r="P205" s="2">
        <v>3</v>
      </c>
      <c r="Q205" s="2">
        <v>3</v>
      </c>
      <c r="R205" s="2">
        <v>0</v>
      </c>
      <c r="S205" s="2">
        <v>4</v>
      </c>
      <c r="T205" s="9">
        <f t="shared" si="25"/>
        <v>21</v>
      </c>
      <c r="U205" s="10">
        <f t="shared" si="26"/>
        <v>10</v>
      </c>
      <c r="V205" s="5">
        <f t="shared" si="27"/>
      </c>
      <c r="W205" s="5">
        <f t="shared" si="28"/>
      </c>
      <c r="X205" s="5">
        <f t="shared" si="29"/>
      </c>
      <c r="Y205" s="5">
        <f t="shared" si="30"/>
        <v>10</v>
      </c>
    </row>
    <row r="206" spans="4:25" ht="12.75">
      <c r="D206" s="2" t="s">
        <v>70</v>
      </c>
      <c r="F206" s="2">
        <v>9</v>
      </c>
      <c r="G206" s="2">
        <v>1</v>
      </c>
      <c r="H206" s="2">
        <v>1</v>
      </c>
      <c r="I206" s="2">
        <v>1</v>
      </c>
      <c r="J206" s="4">
        <v>1</v>
      </c>
      <c r="K206" s="2">
        <v>1</v>
      </c>
      <c r="L206" s="2">
        <v>1</v>
      </c>
      <c r="M206" s="2">
        <v>1</v>
      </c>
      <c r="N206" s="2">
        <v>2</v>
      </c>
      <c r="O206" s="2">
        <v>3</v>
      </c>
      <c r="P206" s="2">
        <v>3</v>
      </c>
      <c r="Q206" s="2">
        <v>4</v>
      </c>
      <c r="R206" s="2">
        <v>0</v>
      </c>
      <c r="S206" s="2">
        <v>0</v>
      </c>
      <c r="T206" s="9">
        <f t="shared" si="25"/>
        <v>18</v>
      </c>
      <c r="U206" s="10">
        <f t="shared" si="26"/>
        <v>10</v>
      </c>
      <c r="V206" s="5">
        <f t="shared" si="27"/>
      </c>
      <c r="W206" s="5">
        <f t="shared" si="28"/>
      </c>
      <c r="X206" s="5">
        <f t="shared" si="29"/>
      </c>
      <c r="Y206" s="5">
        <f t="shared" si="30"/>
        <v>10</v>
      </c>
    </row>
    <row r="207" spans="4:25" ht="12.75">
      <c r="D207" s="2" t="s">
        <v>71</v>
      </c>
      <c r="F207" s="2">
        <v>10</v>
      </c>
      <c r="G207" s="2">
        <v>2</v>
      </c>
      <c r="H207" s="2">
        <v>1</v>
      </c>
      <c r="I207" s="2">
        <v>1</v>
      </c>
      <c r="J207" s="4">
        <v>1</v>
      </c>
      <c r="K207" s="2">
        <v>1</v>
      </c>
      <c r="L207" s="2">
        <v>1</v>
      </c>
      <c r="M207" s="2">
        <v>1</v>
      </c>
      <c r="N207" s="2">
        <v>2</v>
      </c>
      <c r="O207" s="2">
        <v>3</v>
      </c>
      <c r="P207" s="2">
        <v>0</v>
      </c>
      <c r="Q207" s="2">
        <v>4</v>
      </c>
      <c r="R207" s="2">
        <v>0</v>
      </c>
      <c r="S207" s="2">
        <v>0</v>
      </c>
      <c r="T207" s="9">
        <f t="shared" si="25"/>
        <v>15</v>
      </c>
      <c r="U207" s="10">
        <f t="shared" si="26"/>
        <v>9</v>
      </c>
      <c r="V207" s="5">
        <f t="shared" si="27"/>
      </c>
      <c r="W207" s="5">
        <f t="shared" si="28"/>
      </c>
      <c r="X207" s="5">
        <f t="shared" si="29"/>
        <v>9</v>
      </c>
      <c r="Y207" s="5">
        <f t="shared" si="30"/>
      </c>
    </row>
    <row r="208" spans="4:25" ht="12.75">
      <c r="D208" s="2" t="s">
        <v>72</v>
      </c>
      <c r="F208" s="2">
        <v>10</v>
      </c>
      <c r="G208" s="2">
        <v>1</v>
      </c>
      <c r="H208" s="2">
        <v>1</v>
      </c>
      <c r="I208" s="2">
        <v>1</v>
      </c>
      <c r="J208" s="4">
        <v>1</v>
      </c>
      <c r="K208" s="2">
        <v>1</v>
      </c>
      <c r="L208" s="2">
        <v>1</v>
      </c>
      <c r="M208" s="2">
        <v>1</v>
      </c>
      <c r="N208" s="2">
        <v>2</v>
      </c>
      <c r="O208" s="2">
        <v>3</v>
      </c>
      <c r="P208" s="2">
        <v>3</v>
      </c>
      <c r="Q208" s="2">
        <v>4</v>
      </c>
      <c r="R208" s="2">
        <v>0</v>
      </c>
      <c r="S208" s="2">
        <v>4</v>
      </c>
      <c r="T208" s="9">
        <f t="shared" si="25"/>
        <v>22</v>
      </c>
      <c r="U208" s="10">
        <f t="shared" si="26"/>
        <v>11</v>
      </c>
      <c r="V208" s="5">
        <f t="shared" si="27"/>
      </c>
      <c r="W208" s="5">
        <f t="shared" si="28"/>
      </c>
      <c r="X208" s="5">
        <f t="shared" si="29"/>
      </c>
      <c r="Y208" s="5">
        <f t="shared" si="30"/>
        <v>11</v>
      </c>
    </row>
    <row r="209" spans="4:25" ht="12.75">
      <c r="D209" s="2" t="s">
        <v>73</v>
      </c>
      <c r="F209" s="2">
        <v>6</v>
      </c>
      <c r="G209" s="2">
        <v>1</v>
      </c>
      <c r="H209" s="2">
        <v>1</v>
      </c>
      <c r="I209" s="2">
        <v>1</v>
      </c>
      <c r="J209" s="4">
        <v>1</v>
      </c>
      <c r="K209" s="2">
        <v>1</v>
      </c>
      <c r="L209" s="2">
        <v>1</v>
      </c>
      <c r="M209" s="2">
        <v>1</v>
      </c>
      <c r="N209" s="2">
        <v>2</v>
      </c>
      <c r="O209" s="2">
        <v>0</v>
      </c>
      <c r="P209" s="2">
        <v>0</v>
      </c>
      <c r="Q209" s="2">
        <v>0</v>
      </c>
      <c r="R209" s="2">
        <v>0</v>
      </c>
      <c r="S209" s="2">
        <v>0</v>
      </c>
      <c r="T209" s="9">
        <f t="shared" si="25"/>
        <v>8</v>
      </c>
      <c r="U209" s="10">
        <f t="shared" si="26"/>
        <v>5</v>
      </c>
      <c r="V209" s="5">
        <f t="shared" si="27"/>
      </c>
      <c r="W209" s="5">
        <f t="shared" si="28"/>
        <v>5</v>
      </c>
      <c r="X209" s="5">
        <f t="shared" si="29"/>
      </c>
      <c r="Y209" s="5">
        <f t="shared" si="30"/>
      </c>
    </row>
    <row r="210" spans="4:25" ht="12.75">
      <c r="D210" s="2" t="s">
        <v>74</v>
      </c>
      <c r="F210" s="2">
        <v>7</v>
      </c>
      <c r="G210" s="2">
        <v>1</v>
      </c>
      <c r="H210" s="2">
        <v>1</v>
      </c>
      <c r="I210" s="2">
        <v>1</v>
      </c>
      <c r="J210" s="4">
        <v>1</v>
      </c>
      <c r="K210" s="2">
        <v>1</v>
      </c>
      <c r="L210" s="2">
        <v>1</v>
      </c>
      <c r="M210" s="2">
        <v>1</v>
      </c>
      <c r="N210" s="2">
        <v>2</v>
      </c>
      <c r="O210" s="2">
        <v>2</v>
      </c>
      <c r="P210" s="2">
        <v>3</v>
      </c>
      <c r="Q210" s="2">
        <v>0</v>
      </c>
      <c r="R210" s="2">
        <v>0</v>
      </c>
      <c r="S210" s="2">
        <v>0</v>
      </c>
      <c r="T210" s="9">
        <f t="shared" si="25"/>
        <v>13</v>
      </c>
      <c r="U210" s="10">
        <f t="shared" si="26"/>
        <v>8</v>
      </c>
      <c r="V210" s="5">
        <f t="shared" si="27"/>
      </c>
      <c r="W210" s="5">
        <f t="shared" si="28"/>
      </c>
      <c r="X210" s="5">
        <f t="shared" si="29"/>
        <v>8</v>
      </c>
      <c r="Y210" s="5">
        <f t="shared" si="30"/>
      </c>
    </row>
    <row r="211" spans="4:25" ht="12.75">
      <c r="D211" s="2" t="s">
        <v>75</v>
      </c>
      <c r="F211" s="2">
        <v>10</v>
      </c>
      <c r="G211" s="2">
        <v>2</v>
      </c>
      <c r="H211" s="2">
        <v>1</v>
      </c>
      <c r="I211" s="2">
        <v>1</v>
      </c>
      <c r="J211" s="4">
        <v>1</v>
      </c>
      <c r="K211" s="2">
        <v>1</v>
      </c>
      <c r="L211" s="2">
        <v>1</v>
      </c>
      <c r="M211" s="2">
        <v>1</v>
      </c>
      <c r="N211" s="2">
        <v>2</v>
      </c>
      <c r="O211" s="2">
        <v>3</v>
      </c>
      <c r="P211" s="2">
        <v>3</v>
      </c>
      <c r="Q211" s="2">
        <v>1</v>
      </c>
      <c r="R211" s="2">
        <v>1</v>
      </c>
      <c r="S211" s="2">
        <v>1</v>
      </c>
      <c r="T211" s="9">
        <f t="shared" si="25"/>
        <v>17</v>
      </c>
      <c r="U211" s="10">
        <f t="shared" si="26"/>
        <v>10</v>
      </c>
      <c r="V211" s="5">
        <f t="shared" si="27"/>
      </c>
      <c r="W211" s="5">
        <f t="shared" si="28"/>
      </c>
      <c r="X211" s="5">
        <f t="shared" si="29"/>
      </c>
      <c r="Y211" s="5">
        <f t="shared" si="30"/>
        <v>10</v>
      </c>
    </row>
    <row r="212" spans="4:25" ht="12.75">
      <c r="D212" s="2" t="s">
        <v>76</v>
      </c>
      <c r="F212" s="2">
        <v>7</v>
      </c>
      <c r="G212" s="2">
        <v>2</v>
      </c>
      <c r="H212" s="2">
        <v>1</v>
      </c>
      <c r="I212" s="2">
        <v>0</v>
      </c>
      <c r="J212" s="4">
        <v>1</v>
      </c>
      <c r="K212" s="2">
        <v>1</v>
      </c>
      <c r="L212" s="2">
        <v>1</v>
      </c>
      <c r="M212" s="2">
        <v>0</v>
      </c>
      <c r="N212" s="2">
        <v>1</v>
      </c>
      <c r="O212" s="2">
        <v>0</v>
      </c>
      <c r="P212" s="2">
        <v>0</v>
      </c>
      <c r="Q212" s="2">
        <v>0</v>
      </c>
      <c r="R212" s="2">
        <v>0</v>
      </c>
      <c r="S212" s="2">
        <v>2</v>
      </c>
      <c r="T212" s="9">
        <f t="shared" si="25"/>
        <v>7</v>
      </c>
      <c r="U212" s="10">
        <f t="shared" si="26"/>
        <v>5</v>
      </c>
      <c r="V212" s="5">
        <f t="shared" si="27"/>
      </c>
      <c r="W212" s="5">
        <f t="shared" si="28"/>
        <v>5</v>
      </c>
      <c r="X212" s="5">
        <f t="shared" si="29"/>
      </c>
      <c r="Y212" s="5">
        <f t="shared" si="30"/>
      </c>
    </row>
    <row r="213" spans="4:25" ht="12.75">
      <c r="D213" s="2" t="s">
        <v>77</v>
      </c>
      <c r="F213" s="2">
        <v>10</v>
      </c>
      <c r="G213" s="2">
        <v>2</v>
      </c>
      <c r="H213" s="2">
        <v>1</v>
      </c>
      <c r="I213" s="2">
        <v>1</v>
      </c>
      <c r="J213" s="4">
        <v>1</v>
      </c>
      <c r="K213" s="2">
        <v>1</v>
      </c>
      <c r="L213" s="2">
        <v>1</v>
      </c>
      <c r="M213" s="2">
        <v>1</v>
      </c>
      <c r="N213" s="2">
        <v>1</v>
      </c>
      <c r="O213" s="2">
        <v>3</v>
      </c>
      <c r="P213" s="2">
        <v>3</v>
      </c>
      <c r="Q213" s="2">
        <v>4</v>
      </c>
      <c r="R213" s="2">
        <v>5</v>
      </c>
      <c r="S213" s="2">
        <v>0</v>
      </c>
      <c r="T213" s="9">
        <f t="shared" si="25"/>
        <v>22</v>
      </c>
      <c r="U213" s="10">
        <f t="shared" si="26"/>
        <v>11</v>
      </c>
      <c r="V213" s="5">
        <f t="shared" si="27"/>
      </c>
      <c r="W213" s="5">
        <f t="shared" si="28"/>
      </c>
      <c r="X213" s="5">
        <f t="shared" si="29"/>
      </c>
      <c r="Y213" s="5">
        <f t="shared" si="30"/>
        <v>11</v>
      </c>
    </row>
    <row r="214" spans="4:25" ht="12.75">
      <c r="D214" s="2" t="s">
        <v>78</v>
      </c>
      <c r="F214" s="2">
        <v>9</v>
      </c>
      <c r="G214" s="2">
        <v>2</v>
      </c>
      <c r="H214" s="2">
        <v>1</v>
      </c>
      <c r="I214" s="2">
        <v>1</v>
      </c>
      <c r="J214" s="4">
        <v>1</v>
      </c>
      <c r="K214" s="2">
        <v>1</v>
      </c>
      <c r="L214" s="2">
        <v>1</v>
      </c>
      <c r="M214" s="2">
        <v>1</v>
      </c>
      <c r="N214" s="2">
        <v>2</v>
      </c>
      <c r="O214" s="2">
        <v>0</v>
      </c>
      <c r="P214" s="2">
        <v>0</v>
      </c>
      <c r="Q214" s="2">
        <v>0</v>
      </c>
      <c r="R214" s="2">
        <v>0</v>
      </c>
      <c r="S214" s="2">
        <v>4</v>
      </c>
      <c r="T214" s="9">
        <f t="shared" si="25"/>
        <v>12</v>
      </c>
      <c r="U214" s="10">
        <f t="shared" si="26"/>
        <v>8</v>
      </c>
      <c r="V214" s="5">
        <f t="shared" si="27"/>
      </c>
      <c r="W214" s="5">
        <f t="shared" si="28"/>
      </c>
      <c r="X214" s="5">
        <f t="shared" si="29"/>
        <v>8</v>
      </c>
      <c r="Y214" s="5">
        <f t="shared" si="30"/>
      </c>
    </row>
    <row r="215" spans="4:25" ht="12.75">
      <c r="D215" s="2" t="s">
        <v>79</v>
      </c>
      <c r="F215" s="2">
        <v>10</v>
      </c>
      <c r="G215" s="2">
        <v>1</v>
      </c>
      <c r="H215" s="2">
        <v>1</v>
      </c>
      <c r="I215" s="2">
        <v>1</v>
      </c>
      <c r="J215" s="4">
        <v>1</v>
      </c>
      <c r="K215" s="2">
        <v>1</v>
      </c>
      <c r="L215" s="2">
        <v>1</v>
      </c>
      <c r="M215" s="2">
        <v>1</v>
      </c>
      <c r="N215" s="2">
        <v>2</v>
      </c>
      <c r="O215" s="2">
        <v>3</v>
      </c>
      <c r="P215" s="2">
        <v>3</v>
      </c>
      <c r="Q215" s="2">
        <v>5</v>
      </c>
      <c r="R215" s="2">
        <v>5</v>
      </c>
      <c r="S215" s="2">
        <v>4</v>
      </c>
      <c r="T215" s="9">
        <f t="shared" si="25"/>
        <v>28</v>
      </c>
      <c r="U215" s="10">
        <f t="shared" si="26"/>
        <v>12</v>
      </c>
      <c r="V215" s="5">
        <f t="shared" si="27"/>
      </c>
      <c r="W215" s="5">
        <f t="shared" si="28"/>
      </c>
      <c r="X215" s="5">
        <f t="shared" si="29"/>
      </c>
      <c r="Y215" s="5">
        <f t="shared" si="30"/>
        <v>12</v>
      </c>
    </row>
    <row r="216" spans="4:25" ht="12.75">
      <c r="D216" s="2" t="s">
        <v>80</v>
      </c>
      <c r="F216" s="2">
        <v>6</v>
      </c>
      <c r="G216" s="2">
        <v>2</v>
      </c>
      <c r="H216" s="2">
        <v>1</v>
      </c>
      <c r="I216" s="2">
        <v>1</v>
      </c>
      <c r="J216" s="4">
        <v>1</v>
      </c>
      <c r="K216" s="2">
        <v>1</v>
      </c>
      <c r="L216" s="2">
        <v>1</v>
      </c>
      <c r="M216" s="2">
        <v>1</v>
      </c>
      <c r="N216" s="2">
        <v>0</v>
      </c>
      <c r="O216" s="2">
        <v>0</v>
      </c>
      <c r="P216" s="2">
        <v>0</v>
      </c>
      <c r="Q216" s="2">
        <v>0</v>
      </c>
      <c r="R216" s="2">
        <v>0</v>
      </c>
      <c r="S216" s="2">
        <v>0</v>
      </c>
      <c r="T216" s="9">
        <f t="shared" si="25"/>
        <v>6</v>
      </c>
      <c r="U216" s="10">
        <f t="shared" si="26"/>
        <v>4</v>
      </c>
      <c r="V216" s="5">
        <f t="shared" si="27"/>
      </c>
      <c r="W216" s="5">
        <f t="shared" si="28"/>
        <v>4</v>
      </c>
      <c r="X216" s="5">
        <f t="shared" si="29"/>
      </c>
      <c r="Y216" s="5">
        <f t="shared" si="30"/>
      </c>
    </row>
    <row r="217" spans="4:25" ht="12.75">
      <c r="D217" s="2" t="s">
        <v>81</v>
      </c>
      <c r="F217" s="2">
        <v>9</v>
      </c>
      <c r="G217" s="2">
        <v>1</v>
      </c>
      <c r="H217" s="2">
        <v>1</v>
      </c>
      <c r="I217" s="2">
        <v>1</v>
      </c>
      <c r="J217" s="4">
        <v>1</v>
      </c>
      <c r="K217" s="2">
        <v>1</v>
      </c>
      <c r="L217" s="2">
        <v>1</v>
      </c>
      <c r="M217" s="2">
        <v>1</v>
      </c>
      <c r="N217" s="2">
        <v>1</v>
      </c>
      <c r="O217" s="2">
        <v>3</v>
      </c>
      <c r="P217" s="2">
        <v>0</v>
      </c>
      <c r="Q217" s="2">
        <v>0</v>
      </c>
      <c r="R217" s="2">
        <v>0</v>
      </c>
      <c r="S217" s="2">
        <v>3</v>
      </c>
      <c r="T217" s="9">
        <f t="shared" si="25"/>
        <v>13</v>
      </c>
      <c r="U217" s="10">
        <f t="shared" si="26"/>
        <v>8</v>
      </c>
      <c r="V217" s="5">
        <f t="shared" si="27"/>
      </c>
      <c r="W217" s="5">
        <f t="shared" si="28"/>
      </c>
      <c r="X217" s="5">
        <f t="shared" si="29"/>
        <v>8</v>
      </c>
      <c r="Y217" s="5">
        <f t="shared" si="30"/>
      </c>
    </row>
    <row r="218" spans="4:25" ht="12.75">
      <c r="D218" s="2" t="s">
        <v>82</v>
      </c>
      <c r="F218" s="2">
        <v>6</v>
      </c>
      <c r="G218" s="2">
        <v>1</v>
      </c>
      <c r="H218" s="2">
        <v>1</v>
      </c>
      <c r="I218" s="2">
        <v>1</v>
      </c>
      <c r="J218" s="4">
        <v>1</v>
      </c>
      <c r="K218" s="2">
        <v>1</v>
      </c>
      <c r="L218" s="2">
        <v>1</v>
      </c>
      <c r="M218" s="2">
        <v>1</v>
      </c>
      <c r="N218" s="2">
        <v>0</v>
      </c>
      <c r="O218" s="2">
        <v>0</v>
      </c>
      <c r="P218" s="2">
        <v>3</v>
      </c>
      <c r="Q218" s="2">
        <v>0</v>
      </c>
      <c r="R218" s="2">
        <v>0</v>
      </c>
      <c r="S218" s="2">
        <v>0</v>
      </c>
      <c r="T218" s="9">
        <f t="shared" si="25"/>
        <v>9</v>
      </c>
      <c r="U218" s="10">
        <f t="shared" si="26"/>
        <v>6</v>
      </c>
      <c r="V218" s="5">
        <f t="shared" si="27"/>
      </c>
      <c r="W218" s="5">
        <f t="shared" si="28"/>
        <v>6</v>
      </c>
      <c r="X218" s="5">
        <f t="shared" si="29"/>
      </c>
      <c r="Y218" s="5">
        <f t="shared" si="30"/>
      </c>
    </row>
    <row r="219" spans="4:25" ht="12.75">
      <c r="D219" s="2" t="s">
        <v>83</v>
      </c>
      <c r="F219" s="2">
        <v>10</v>
      </c>
      <c r="G219" s="2">
        <v>2</v>
      </c>
      <c r="H219" s="2">
        <v>1</v>
      </c>
      <c r="I219" s="2">
        <v>1</v>
      </c>
      <c r="J219" s="4">
        <v>1</v>
      </c>
      <c r="K219" s="2">
        <v>1</v>
      </c>
      <c r="L219" s="2">
        <v>1</v>
      </c>
      <c r="M219" s="2">
        <v>1</v>
      </c>
      <c r="N219" s="2">
        <v>2</v>
      </c>
      <c r="O219" s="2">
        <v>3</v>
      </c>
      <c r="P219" s="2">
        <v>3</v>
      </c>
      <c r="Q219" s="2">
        <v>0</v>
      </c>
      <c r="R219" s="2">
        <v>0</v>
      </c>
      <c r="S219" s="2">
        <v>3</v>
      </c>
      <c r="T219" s="9">
        <f t="shared" si="25"/>
        <v>17</v>
      </c>
      <c r="U219" s="10">
        <f t="shared" si="26"/>
        <v>10</v>
      </c>
      <c r="V219" s="5">
        <f t="shared" si="27"/>
      </c>
      <c r="W219" s="5">
        <f t="shared" si="28"/>
      </c>
      <c r="X219" s="5">
        <f t="shared" si="29"/>
      </c>
      <c r="Y219" s="5">
        <f t="shared" si="30"/>
        <v>10</v>
      </c>
    </row>
    <row r="220" spans="4:25" ht="12.75">
      <c r="D220" s="2" t="s">
        <v>84</v>
      </c>
      <c r="F220" s="2">
        <v>9</v>
      </c>
      <c r="G220" s="2">
        <v>2</v>
      </c>
      <c r="H220" s="2">
        <v>1</v>
      </c>
      <c r="I220" s="2">
        <v>1</v>
      </c>
      <c r="J220" s="4">
        <v>1</v>
      </c>
      <c r="K220" s="2">
        <v>1</v>
      </c>
      <c r="L220" s="2">
        <v>1</v>
      </c>
      <c r="M220" s="2">
        <v>1</v>
      </c>
      <c r="N220" s="2">
        <v>2</v>
      </c>
      <c r="O220" s="2">
        <v>3</v>
      </c>
      <c r="P220" s="2">
        <v>0</v>
      </c>
      <c r="Q220" s="2">
        <v>4</v>
      </c>
      <c r="R220" s="2">
        <v>0</v>
      </c>
      <c r="S220" s="2">
        <v>0</v>
      </c>
      <c r="T220" s="9">
        <f t="shared" si="25"/>
        <v>15</v>
      </c>
      <c r="U220" s="10">
        <f t="shared" si="26"/>
        <v>9</v>
      </c>
      <c r="V220" s="5">
        <f t="shared" si="27"/>
      </c>
      <c r="W220" s="5">
        <f t="shared" si="28"/>
      </c>
      <c r="X220" s="5">
        <f t="shared" si="29"/>
        <v>9</v>
      </c>
      <c r="Y220" s="5">
        <f t="shared" si="30"/>
      </c>
    </row>
    <row r="221" spans="4:25" ht="12.75">
      <c r="D221" s="2" t="s">
        <v>104</v>
      </c>
      <c r="F221" s="2">
        <v>10</v>
      </c>
      <c r="G221" s="2">
        <v>1</v>
      </c>
      <c r="H221" s="2">
        <v>1</v>
      </c>
      <c r="I221" s="2">
        <v>1</v>
      </c>
      <c r="J221" s="4">
        <v>1</v>
      </c>
      <c r="K221" s="2">
        <v>1</v>
      </c>
      <c r="L221" s="2">
        <v>1</v>
      </c>
      <c r="M221" s="2">
        <v>1</v>
      </c>
      <c r="N221" s="2">
        <v>2</v>
      </c>
      <c r="O221" s="2">
        <v>3</v>
      </c>
      <c r="P221" s="2">
        <v>3</v>
      </c>
      <c r="Q221" s="2">
        <v>2</v>
      </c>
      <c r="R221" s="2">
        <v>0</v>
      </c>
      <c r="S221" s="2">
        <v>1</v>
      </c>
      <c r="T221" s="9">
        <f t="shared" si="25"/>
        <v>17</v>
      </c>
      <c r="U221" s="10">
        <f t="shared" si="26"/>
        <v>10</v>
      </c>
      <c r="V221" s="5">
        <f t="shared" si="27"/>
      </c>
      <c r="W221" s="5">
        <f t="shared" si="28"/>
      </c>
      <c r="X221" s="5">
        <f t="shared" si="29"/>
      </c>
      <c r="Y221" s="5">
        <f t="shared" si="30"/>
        <v>10</v>
      </c>
    </row>
    <row r="222" spans="4:25" ht="12.75">
      <c r="D222" s="2" t="s">
        <v>105</v>
      </c>
      <c r="F222" s="2">
        <v>6</v>
      </c>
      <c r="G222" s="2">
        <v>2</v>
      </c>
      <c r="H222" s="2">
        <v>1</v>
      </c>
      <c r="I222" s="2">
        <v>1</v>
      </c>
      <c r="J222" s="4">
        <v>1</v>
      </c>
      <c r="K222" s="2">
        <v>1</v>
      </c>
      <c r="L222" s="2">
        <v>1</v>
      </c>
      <c r="M222" s="2">
        <v>1</v>
      </c>
      <c r="N222" s="2">
        <v>0</v>
      </c>
      <c r="O222" s="2">
        <v>0</v>
      </c>
      <c r="P222" s="2">
        <v>3</v>
      </c>
      <c r="Q222" s="2">
        <v>1</v>
      </c>
      <c r="R222" s="2">
        <v>0</v>
      </c>
      <c r="S222" s="2">
        <v>0</v>
      </c>
      <c r="T222" s="9">
        <f t="shared" si="25"/>
        <v>10</v>
      </c>
      <c r="U222" s="10">
        <f t="shared" si="26"/>
        <v>7</v>
      </c>
      <c r="V222" s="5">
        <f t="shared" si="27"/>
      </c>
      <c r="W222" s="5">
        <f t="shared" si="28"/>
      </c>
      <c r="X222" s="5">
        <f t="shared" si="29"/>
        <v>7</v>
      </c>
      <c r="Y222" s="5">
        <f t="shared" si="30"/>
      </c>
    </row>
    <row r="223" spans="4:25" ht="12.75">
      <c r="D223" s="2" t="s">
        <v>106</v>
      </c>
      <c r="F223" s="2">
        <v>10</v>
      </c>
      <c r="G223" s="2">
        <v>2</v>
      </c>
      <c r="H223" s="2">
        <v>1</v>
      </c>
      <c r="I223" s="2">
        <v>0</v>
      </c>
      <c r="J223" s="4">
        <v>1</v>
      </c>
      <c r="K223" s="2">
        <v>1</v>
      </c>
      <c r="L223" s="2">
        <v>1</v>
      </c>
      <c r="M223" s="2">
        <v>1</v>
      </c>
      <c r="N223" s="2">
        <v>1</v>
      </c>
      <c r="O223" s="2">
        <v>3</v>
      </c>
      <c r="P223" s="2">
        <v>3</v>
      </c>
      <c r="Q223" s="2">
        <v>0</v>
      </c>
      <c r="R223" s="2">
        <v>0</v>
      </c>
      <c r="S223" s="2">
        <v>3</v>
      </c>
      <c r="T223" s="9">
        <f t="shared" si="25"/>
        <v>15</v>
      </c>
      <c r="U223" s="10">
        <f t="shared" si="26"/>
        <v>9</v>
      </c>
      <c r="V223" s="5">
        <f t="shared" si="27"/>
      </c>
      <c r="W223" s="5">
        <f t="shared" si="28"/>
      </c>
      <c r="X223" s="5">
        <f t="shared" si="29"/>
        <v>9</v>
      </c>
      <c r="Y223" s="5">
        <f t="shared" si="30"/>
      </c>
    </row>
    <row r="224" spans="20:25" ht="12.75">
      <c r="T224" s="9">
        <f t="shared" si="25"/>
        <v>0</v>
      </c>
      <c r="U224" s="10">
        <f t="shared" si="26"/>
        <v>0</v>
      </c>
      <c r="V224" s="5">
        <f t="shared" si="27"/>
      </c>
      <c r="W224" s="5">
        <f t="shared" si="28"/>
      </c>
      <c r="X224" s="5">
        <f t="shared" si="29"/>
      </c>
      <c r="Y224" s="5">
        <f t="shared" si="30"/>
      </c>
    </row>
    <row r="225" spans="3:25" ht="12.75">
      <c r="C225" s="3" t="s">
        <v>58</v>
      </c>
      <c r="D225" s="2" t="s">
        <v>59</v>
      </c>
      <c r="F225" s="2">
        <v>8</v>
      </c>
      <c r="G225" s="2">
        <v>2</v>
      </c>
      <c r="H225" s="2">
        <v>1</v>
      </c>
      <c r="I225" s="2">
        <v>1</v>
      </c>
      <c r="J225" s="4">
        <v>1</v>
      </c>
      <c r="K225" s="2">
        <v>1</v>
      </c>
      <c r="L225" s="2">
        <v>1</v>
      </c>
      <c r="M225" s="2">
        <v>1</v>
      </c>
      <c r="N225" s="2">
        <v>0</v>
      </c>
      <c r="O225" s="2">
        <v>3</v>
      </c>
      <c r="P225" s="2">
        <v>3</v>
      </c>
      <c r="Q225" s="2">
        <v>0</v>
      </c>
      <c r="R225" s="2">
        <v>3</v>
      </c>
      <c r="S225" s="2">
        <v>1</v>
      </c>
      <c r="T225" s="9">
        <f t="shared" si="25"/>
        <v>16</v>
      </c>
      <c r="U225" s="10">
        <f t="shared" si="26"/>
        <v>9</v>
      </c>
      <c r="V225" s="5">
        <f t="shared" si="27"/>
      </c>
      <c r="W225" s="5">
        <f t="shared" si="28"/>
      </c>
      <c r="X225" s="5">
        <f t="shared" si="29"/>
        <v>9</v>
      </c>
      <c r="Y225" s="5">
        <f t="shared" si="30"/>
      </c>
    </row>
    <row r="226" spans="4:25" ht="12.75">
      <c r="D226" s="2" t="s">
        <v>60</v>
      </c>
      <c r="F226" s="2">
        <v>10</v>
      </c>
      <c r="G226" s="2">
        <v>1</v>
      </c>
      <c r="H226" s="2">
        <v>1</v>
      </c>
      <c r="I226" s="2">
        <v>1</v>
      </c>
      <c r="J226" s="4">
        <v>1</v>
      </c>
      <c r="K226" s="2">
        <v>1</v>
      </c>
      <c r="L226" s="2">
        <v>0</v>
      </c>
      <c r="M226" s="2">
        <v>0</v>
      </c>
      <c r="N226" s="2">
        <v>1</v>
      </c>
      <c r="O226" s="2">
        <v>2</v>
      </c>
      <c r="P226" s="2">
        <v>3</v>
      </c>
      <c r="Q226" s="2">
        <v>3</v>
      </c>
      <c r="R226" s="2">
        <v>0</v>
      </c>
      <c r="S226" s="2">
        <v>4</v>
      </c>
      <c r="T226" s="9">
        <f t="shared" si="25"/>
        <v>17</v>
      </c>
      <c r="U226" s="10">
        <f t="shared" si="26"/>
        <v>10</v>
      </c>
      <c r="V226" s="5">
        <f t="shared" si="27"/>
      </c>
      <c r="W226" s="5">
        <f t="shared" si="28"/>
      </c>
      <c r="X226" s="5">
        <f t="shared" si="29"/>
      </c>
      <c r="Y226" s="5">
        <f t="shared" si="30"/>
        <v>10</v>
      </c>
    </row>
    <row r="227" spans="4:25" ht="12.75">
      <c r="D227" s="2" t="s">
        <v>61</v>
      </c>
      <c r="F227" s="2">
        <v>8</v>
      </c>
      <c r="G227" s="2">
        <v>1</v>
      </c>
      <c r="H227" s="2">
        <v>1</v>
      </c>
      <c r="I227" s="2">
        <v>1</v>
      </c>
      <c r="J227" s="4">
        <v>1</v>
      </c>
      <c r="K227" s="2">
        <v>1</v>
      </c>
      <c r="L227" s="2">
        <v>1</v>
      </c>
      <c r="M227" s="2">
        <v>1</v>
      </c>
      <c r="N227" s="2">
        <v>2</v>
      </c>
      <c r="O227" s="2">
        <v>0</v>
      </c>
      <c r="P227" s="2">
        <v>0</v>
      </c>
      <c r="Q227" s="2">
        <v>0</v>
      </c>
      <c r="R227" s="2">
        <v>0</v>
      </c>
      <c r="S227" s="2">
        <v>2</v>
      </c>
      <c r="T227" s="9">
        <f t="shared" si="25"/>
        <v>10</v>
      </c>
      <c r="U227" s="10">
        <f t="shared" si="26"/>
        <v>7</v>
      </c>
      <c r="V227" s="5">
        <f t="shared" si="27"/>
      </c>
      <c r="W227" s="5">
        <f t="shared" si="28"/>
      </c>
      <c r="X227" s="5">
        <f t="shared" si="29"/>
        <v>7</v>
      </c>
      <c r="Y227" s="5">
        <f t="shared" si="30"/>
      </c>
    </row>
    <row r="228" spans="4:25" ht="12.75">
      <c r="D228" s="2" t="s">
        <v>62</v>
      </c>
      <c r="F228" s="2">
        <v>10</v>
      </c>
      <c r="G228" s="2">
        <v>1</v>
      </c>
      <c r="H228" s="2">
        <v>1</v>
      </c>
      <c r="I228" s="2">
        <v>1</v>
      </c>
      <c r="J228" s="4">
        <v>1</v>
      </c>
      <c r="K228" s="2">
        <v>1</v>
      </c>
      <c r="L228" s="2">
        <v>1</v>
      </c>
      <c r="M228" s="2">
        <v>1</v>
      </c>
      <c r="N228" s="2">
        <v>2</v>
      </c>
      <c r="O228" s="2">
        <v>3</v>
      </c>
      <c r="P228" s="2">
        <v>3</v>
      </c>
      <c r="Q228" s="2">
        <v>4</v>
      </c>
      <c r="R228" s="2">
        <v>1</v>
      </c>
      <c r="S228" s="2">
        <v>1</v>
      </c>
      <c r="T228" s="9">
        <f t="shared" si="25"/>
        <v>20</v>
      </c>
      <c r="U228" s="10">
        <f t="shared" si="26"/>
        <v>10</v>
      </c>
      <c r="V228" s="5">
        <f t="shared" si="27"/>
      </c>
      <c r="W228" s="5">
        <f t="shared" si="28"/>
      </c>
      <c r="X228" s="5">
        <f t="shared" si="29"/>
      </c>
      <c r="Y228" s="5">
        <f t="shared" si="30"/>
        <v>10</v>
      </c>
    </row>
    <row r="229" spans="4:25" ht="12.75">
      <c r="D229" s="2" t="s">
        <v>63</v>
      </c>
      <c r="F229" s="2">
        <v>6</v>
      </c>
      <c r="G229" s="2">
        <v>1</v>
      </c>
      <c r="H229" s="2">
        <v>1</v>
      </c>
      <c r="I229" s="2">
        <v>1</v>
      </c>
      <c r="J229" s="4">
        <v>1</v>
      </c>
      <c r="K229" s="2">
        <v>1</v>
      </c>
      <c r="L229" s="2">
        <v>1</v>
      </c>
      <c r="M229" s="2">
        <v>1</v>
      </c>
      <c r="N229" s="2">
        <v>1</v>
      </c>
      <c r="O229" s="2">
        <v>1</v>
      </c>
      <c r="P229" s="2">
        <v>1</v>
      </c>
      <c r="Q229" s="2">
        <v>0</v>
      </c>
      <c r="R229" s="2">
        <v>0</v>
      </c>
      <c r="S229" s="2">
        <v>0</v>
      </c>
      <c r="T229" s="9">
        <f t="shared" si="25"/>
        <v>9</v>
      </c>
      <c r="U229" s="10">
        <f t="shared" si="26"/>
        <v>6</v>
      </c>
      <c r="V229" s="5">
        <f t="shared" si="27"/>
      </c>
      <c r="W229" s="5">
        <f t="shared" si="28"/>
        <v>6</v>
      </c>
      <c r="X229" s="5">
        <f t="shared" si="29"/>
      </c>
      <c r="Y229" s="5">
        <f t="shared" si="30"/>
      </c>
    </row>
    <row r="230" spans="4:25" ht="12.75">
      <c r="D230" s="2" t="s">
        <v>64</v>
      </c>
      <c r="F230" s="2">
        <v>8</v>
      </c>
      <c r="G230" s="2">
        <v>2</v>
      </c>
      <c r="H230" s="2">
        <v>1</v>
      </c>
      <c r="I230" s="2">
        <v>1</v>
      </c>
      <c r="J230" s="4">
        <v>1</v>
      </c>
      <c r="K230" s="2">
        <v>1</v>
      </c>
      <c r="L230" s="2">
        <v>0</v>
      </c>
      <c r="M230" s="2">
        <v>1</v>
      </c>
      <c r="N230" s="2">
        <v>2</v>
      </c>
      <c r="O230" s="2">
        <v>3</v>
      </c>
      <c r="P230" s="2">
        <v>3</v>
      </c>
      <c r="Q230" s="2">
        <v>0</v>
      </c>
      <c r="R230" s="2">
        <v>0</v>
      </c>
      <c r="S230" s="2">
        <v>0</v>
      </c>
      <c r="T230" s="9">
        <f t="shared" si="25"/>
        <v>13</v>
      </c>
      <c r="U230" s="10">
        <f t="shared" si="26"/>
        <v>8</v>
      </c>
      <c r="V230" s="5">
        <f t="shared" si="27"/>
      </c>
      <c r="W230" s="5">
        <f t="shared" si="28"/>
      </c>
      <c r="X230" s="5">
        <f t="shared" si="29"/>
        <v>8</v>
      </c>
      <c r="Y230" s="5">
        <f t="shared" si="30"/>
      </c>
    </row>
    <row r="231" spans="4:25" ht="12.75">
      <c r="D231" s="2" t="s">
        <v>65</v>
      </c>
      <c r="F231" s="2">
        <v>8</v>
      </c>
      <c r="G231" s="2">
        <v>2</v>
      </c>
      <c r="H231" s="2">
        <v>1</v>
      </c>
      <c r="I231" s="2">
        <v>1</v>
      </c>
      <c r="J231" s="4">
        <v>1</v>
      </c>
      <c r="K231" s="2">
        <v>1</v>
      </c>
      <c r="L231" s="2">
        <v>1</v>
      </c>
      <c r="M231" s="2">
        <v>1</v>
      </c>
      <c r="N231" s="2">
        <v>1</v>
      </c>
      <c r="O231" s="2">
        <v>3</v>
      </c>
      <c r="P231" s="2">
        <v>0</v>
      </c>
      <c r="Q231" s="2">
        <v>0</v>
      </c>
      <c r="R231" s="2">
        <v>0</v>
      </c>
      <c r="S231" s="2">
        <v>0</v>
      </c>
      <c r="T231" s="9">
        <f t="shared" si="25"/>
        <v>10</v>
      </c>
      <c r="U231" s="10">
        <f t="shared" si="26"/>
        <v>7</v>
      </c>
      <c r="V231" s="5">
        <f t="shared" si="27"/>
      </c>
      <c r="W231" s="5">
        <f t="shared" si="28"/>
      </c>
      <c r="X231" s="5">
        <f t="shared" si="29"/>
        <v>7</v>
      </c>
      <c r="Y231" s="5">
        <f t="shared" si="30"/>
      </c>
    </row>
    <row r="232" spans="4:25" ht="12.75">
      <c r="D232" s="2" t="s">
        <v>66</v>
      </c>
      <c r="F232" s="2">
        <v>8</v>
      </c>
      <c r="G232" s="2">
        <v>2</v>
      </c>
      <c r="H232" s="2">
        <v>1</v>
      </c>
      <c r="I232" s="2">
        <v>1</v>
      </c>
      <c r="J232" s="4">
        <v>1</v>
      </c>
      <c r="K232" s="2">
        <v>1</v>
      </c>
      <c r="L232" s="2">
        <v>1</v>
      </c>
      <c r="M232" s="2">
        <v>1</v>
      </c>
      <c r="N232" s="2">
        <v>0</v>
      </c>
      <c r="O232" s="2">
        <v>3</v>
      </c>
      <c r="P232" s="2">
        <v>3</v>
      </c>
      <c r="Q232" s="2">
        <v>0</v>
      </c>
      <c r="R232" s="2">
        <v>4</v>
      </c>
      <c r="S232" s="2">
        <v>4</v>
      </c>
      <c r="T232" s="9">
        <f t="shared" si="25"/>
        <v>20</v>
      </c>
      <c r="U232" s="10">
        <f t="shared" si="26"/>
        <v>10</v>
      </c>
      <c r="V232" s="5">
        <f t="shared" si="27"/>
      </c>
      <c r="W232" s="5">
        <f t="shared" si="28"/>
      </c>
      <c r="X232" s="5">
        <f t="shared" si="29"/>
      </c>
      <c r="Y232" s="5">
        <f t="shared" si="30"/>
        <v>10</v>
      </c>
    </row>
    <row r="233" spans="4:25" ht="12.75">
      <c r="D233" s="2" t="s">
        <v>67</v>
      </c>
      <c r="F233" s="2">
        <v>10</v>
      </c>
      <c r="G233" s="2">
        <v>1</v>
      </c>
      <c r="H233" s="2">
        <v>1</v>
      </c>
      <c r="I233" s="2">
        <v>1</v>
      </c>
      <c r="J233" s="4">
        <v>1</v>
      </c>
      <c r="K233" s="2">
        <v>1</v>
      </c>
      <c r="L233" s="2">
        <v>1</v>
      </c>
      <c r="M233" s="2">
        <v>1</v>
      </c>
      <c r="N233" s="2">
        <v>0</v>
      </c>
      <c r="O233" s="2">
        <v>3</v>
      </c>
      <c r="P233" s="2">
        <v>0</v>
      </c>
      <c r="Q233" s="2">
        <v>5</v>
      </c>
      <c r="R233" s="2">
        <v>0</v>
      </c>
      <c r="S233" s="2">
        <v>0</v>
      </c>
      <c r="T233" s="9">
        <f t="shared" si="25"/>
        <v>14</v>
      </c>
      <c r="U233" s="10">
        <f t="shared" si="26"/>
        <v>9</v>
      </c>
      <c r="V233" s="5">
        <f t="shared" si="27"/>
      </c>
      <c r="W233" s="5">
        <f t="shared" si="28"/>
      </c>
      <c r="X233" s="5">
        <f t="shared" si="29"/>
        <v>9</v>
      </c>
      <c r="Y233" s="5">
        <f t="shared" si="30"/>
      </c>
    </row>
    <row r="234" spans="4:25" ht="12.75">
      <c r="D234" s="2" t="s">
        <v>68</v>
      </c>
      <c r="F234" s="2">
        <v>8</v>
      </c>
      <c r="G234" s="2">
        <v>1</v>
      </c>
      <c r="H234" s="2">
        <v>1</v>
      </c>
      <c r="I234" s="2">
        <v>1</v>
      </c>
      <c r="J234" s="4">
        <v>1</v>
      </c>
      <c r="K234" s="2">
        <v>1</v>
      </c>
      <c r="L234" s="2">
        <v>1</v>
      </c>
      <c r="M234" s="2">
        <v>1</v>
      </c>
      <c r="N234" s="2">
        <v>2</v>
      </c>
      <c r="O234" s="2">
        <v>3</v>
      </c>
      <c r="P234" s="2">
        <v>0</v>
      </c>
      <c r="Q234" s="2">
        <v>0</v>
      </c>
      <c r="R234" s="2">
        <v>0</v>
      </c>
      <c r="S234" s="2">
        <v>0</v>
      </c>
      <c r="T234" s="9">
        <f t="shared" si="25"/>
        <v>11</v>
      </c>
      <c r="U234" s="10">
        <f t="shared" si="26"/>
        <v>7</v>
      </c>
      <c r="V234" s="5">
        <f t="shared" si="27"/>
      </c>
      <c r="W234" s="5">
        <f t="shared" si="28"/>
      </c>
      <c r="X234" s="5">
        <f t="shared" si="29"/>
        <v>7</v>
      </c>
      <c r="Y234" s="5">
        <f t="shared" si="30"/>
      </c>
    </row>
    <row r="235" spans="4:25" ht="12.75">
      <c r="D235" s="2" t="s">
        <v>69</v>
      </c>
      <c r="F235" s="2">
        <v>10</v>
      </c>
      <c r="G235" s="2">
        <v>2</v>
      </c>
      <c r="H235" s="2">
        <v>1</v>
      </c>
      <c r="I235" s="2">
        <v>1</v>
      </c>
      <c r="J235" s="4">
        <v>1</v>
      </c>
      <c r="K235" s="2">
        <v>1</v>
      </c>
      <c r="L235" s="2">
        <v>1</v>
      </c>
      <c r="M235" s="2">
        <v>1</v>
      </c>
      <c r="N235" s="2">
        <v>0</v>
      </c>
      <c r="O235" s="2">
        <v>3</v>
      </c>
      <c r="P235" s="2">
        <v>3</v>
      </c>
      <c r="Q235" s="2">
        <v>4</v>
      </c>
      <c r="R235" s="2">
        <v>0</v>
      </c>
      <c r="S235" s="2">
        <v>5</v>
      </c>
      <c r="T235" s="9">
        <f t="shared" si="25"/>
        <v>21</v>
      </c>
      <c r="U235" s="10">
        <f t="shared" si="26"/>
        <v>10</v>
      </c>
      <c r="V235" s="5">
        <f t="shared" si="27"/>
      </c>
      <c r="W235" s="5">
        <f t="shared" si="28"/>
      </c>
      <c r="X235" s="5">
        <f t="shared" si="29"/>
      </c>
      <c r="Y235" s="5">
        <f t="shared" si="30"/>
        <v>10</v>
      </c>
    </row>
    <row r="236" spans="4:25" ht="12.75">
      <c r="D236" s="2" t="s">
        <v>70</v>
      </c>
      <c r="F236" s="2">
        <v>11</v>
      </c>
      <c r="G236" s="2">
        <v>2</v>
      </c>
      <c r="H236" s="2">
        <v>1</v>
      </c>
      <c r="I236" s="2">
        <v>1</v>
      </c>
      <c r="J236" s="4">
        <v>1</v>
      </c>
      <c r="K236" s="2">
        <v>1</v>
      </c>
      <c r="L236" s="2">
        <v>1</v>
      </c>
      <c r="M236" s="2">
        <v>1</v>
      </c>
      <c r="N236" s="2">
        <v>2</v>
      </c>
      <c r="O236" s="2">
        <v>3</v>
      </c>
      <c r="P236" s="2">
        <v>3</v>
      </c>
      <c r="Q236" s="2">
        <v>0</v>
      </c>
      <c r="R236" s="2">
        <v>5</v>
      </c>
      <c r="S236" s="2">
        <v>4</v>
      </c>
      <c r="T236" s="9">
        <f t="shared" si="25"/>
        <v>23</v>
      </c>
      <c r="U236" s="10">
        <f t="shared" si="26"/>
        <v>11</v>
      </c>
      <c r="V236" s="5">
        <f t="shared" si="27"/>
      </c>
      <c r="W236" s="5">
        <f t="shared" si="28"/>
      </c>
      <c r="X236" s="5">
        <f t="shared" si="29"/>
      </c>
      <c r="Y236" s="5">
        <f t="shared" si="30"/>
        <v>11</v>
      </c>
    </row>
    <row r="237" spans="4:25" ht="12.75">
      <c r="D237" s="2" t="s">
        <v>71</v>
      </c>
      <c r="F237" s="2">
        <v>7</v>
      </c>
      <c r="G237" s="2">
        <v>1</v>
      </c>
      <c r="H237" s="2">
        <v>1</v>
      </c>
      <c r="I237" s="2">
        <v>1</v>
      </c>
      <c r="J237" s="4">
        <v>1</v>
      </c>
      <c r="K237" s="2">
        <v>1</v>
      </c>
      <c r="L237" s="2">
        <v>1</v>
      </c>
      <c r="M237" s="2">
        <v>1</v>
      </c>
      <c r="N237" s="2">
        <v>1</v>
      </c>
      <c r="O237" s="2">
        <v>3</v>
      </c>
      <c r="P237" s="2">
        <v>0</v>
      </c>
      <c r="Q237" s="2">
        <v>2</v>
      </c>
      <c r="R237" s="2">
        <v>0</v>
      </c>
      <c r="S237" s="2">
        <v>0</v>
      </c>
      <c r="T237" s="9">
        <f t="shared" si="25"/>
        <v>12</v>
      </c>
      <c r="U237" s="10">
        <f t="shared" si="26"/>
        <v>8</v>
      </c>
      <c r="V237" s="5">
        <f t="shared" si="27"/>
      </c>
      <c r="W237" s="5">
        <f t="shared" si="28"/>
      </c>
      <c r="X237" s="5">
        <f t="shared" si="29"/>
        <v>8</v>
      </c>
      <c r="Y237" s="5">
        <f t="shared" si="30"/>
      </c>
    </row>
    <row r="238" spans="4:25" ht="12.75">
      <c r="D238" s="2" t="s">
        <v>72</v>
      </c>
      <c r="F238" s="2">
        <v>7</v>
      </c>
      <c r="G238" s="2">
        <v>1</v>
      </c>
      <c r="H238" s="2">
        <v>1</v>
      </c>
      <c r="I238" s="2">
        <v>1</v>
      </c>
      <c r="J238" s="4">
        <v>1</v>
      </c>
      <c r="K238" s="2">
        <v>1</v>
      </c>
      <c r="L238" s="2">
        <v>1</v>
      </c>
      <c r="M238" s="2">
        <v>1</v>
      </c>
      <c r="N238" s="2">
        <v>2</v>
      </c>
      <c r="O238" s="2">
        <v>3</v>
      </c>
      <c r="P238" s="2">
        <v>3</v>
      </c>
      <c r="Q238" s="2">
        <v>0</v>
      </c>
      <c r="R238" s="2">
        <v>0</v>
      </c>
      <c r="S238" s="2">
        <v>0</v>
      </c>
      <c r="T238" s="9">
        <f t="shared" si="25"/>
        <v>14</v>
      </c>
      <c r="U238" s="10">
        <f t="shared" si="26"/>
        <v>9</v>
      </c>
      <c r="V238" s="5">
        <f t="shared" si="27"/>
      </c>
      <c r="W238" s="5">
        <f t="shared" si="28"/>
      </c>
      <c r="X238" s="5">
        <f t="shared" si="29"/>
        <v>9</v>
      </c>
      <c r="Y238" s="5">
        <f t="shared" si="30"/>
      </c>
    </row>
    <row r="239" spans="4:25" ht="12.75">
      <c r="D239" s="2" t="s">
        <v>73</v>
      </c>
      <c r="F239" s="2">
        <v>7</v>
      </c>
      <c r="G239" s="2">
        <v>2</v>
      </c>
      <c r="H239" s="2">
        <v>1</v>
      </c>
      <c r="I239" s="2">
        <v>1</v>
      </c>
      <c r="J239" s="4">
        <v>1</v>
      </c>
      <c r="K239" s="2">
        <v>1</v>
      </c>
      <c r="L239" s="2">
        <v>1</v>
      </c>
      <c r="M239" s="2">
        <v>1</v>
      </c>
      <c r="N239" s="2">
        <v>2</v>
      </c>
      <c r="O239" s="2">
        <v>3</v>
      </c>
      <c r="P239" s="2">
        <v>3</v>
      </c>
      <c r="Q239" s="2">
        <v>0</v>
      </c>
      <c r="R239" s="2">
        <v>0</v>
      </c>
      <c r="S239" s="2">
        <v>0</v>
      </c>
      <c r="T239" s="9">
        <f t="shared" si="25"/>
        <v>14</v>
      </c>
      <c r="U239" s="10">
        <f t="shared" si="26"/>
        <v>9</v>
      </c>
      <c r="V239" s="5">
        <f t="shared" si="27"/>
      </c>
      <c r="W239" s="5">
        <f t="shared" si="28"/>
      </c>
      <c r="X239" s="5">
        <f t="shared" si="29"/>
        <v>9</v>
      </c>
      <c r="Y239" s="5">
        <f t="shared" si="30"/>
      </c>
    </row>
    <row r="240" spans="4:25" ht="12.75">
      <c r="D240" s="2" t="s">
        <v>74</v>
      </c>
      <c r="F240" s="2">
        <v>7</v>
      </c>
      <c r="G240" s="2">
        <v>1</v>
      </c>
      <c r="H240" s="2">
        <v>1</v>
      </c>
      <c r="I240" s="2">
        <v>1</v>
      </c>
      <c r="J240" s="4">
        <v>1</v>
      </c>
      <c r="K240" s="2">
        <v>1</v>
      </c>
      <c r="L240" s="2">
        <v>1</v>
      </c>
      <c r="M240" s="2">
        <v>1</v>
      </c>
      <c r="N240" s="2">
        <v>0</v>
      </c>
      <c r="O240" s="2">
        <v>0</v>
      </c>
      <c r="P240" s="2">
        <v>0</v>
      </c>
      <c r="Q240" s="2">
        <v>0</v>
      </c>
      <c r="R240" s="2">
        <v>2</v>
      </c>
      <c r="S240" s="2">
        <v>2</v>
      </c>
      <c r="T240" s="9">
        <f t="shared" si="25"/>
        <v>10</v>
      </c>
      <c r="U240" s="10">
        <f t="shared" si="26"/>
        <v>7</v>
      </c>
      <c r="V240" s="5">
        <f t="shared" si="27"/>
      </c>
      <c r="W240" s="5">
        <f t="shared" si="28"/>
      </c>
      <c r="X240" s="5">
        <f t="shared" si="29"/>
        <v>7</v>
      </c>
      <c r="Y240" s="5">
        <f t="shared" si="30"/>
      </c>
    </row>
    <row r="241" spans="4:25" ht="12.75">
      <c r="D241" s="2" t="s">
        <v>75</v>
      </c>
      <c r="F241" s="2">
        <v>5</v>
      </c>
      <c r="G241" s="2">
        <v>1</v>
      </c>
      <c r="H241" s="2">
        <v>1</v>
      </c>
      <c r="I241" s="2">
        <v>1</v>
      </c>
      <c r="J241" s="4">
        <v>1</v>
      </c>
      <c r="K241" s="2">
        <v>0</v>
      </c>
      <c r="L241" s="2">
        <v>0</v>
      </c>
      <c r="M241" s="2">
        <v>1</v>
      </c>
      <c r="N241" s="2">
        <v>2</v>
      </c>
      <c r="O241" s="2">
        <v>3</v>
      </c>
      <c r="P241" s="2">
        <v>3</v>
      </c>
      <c r="Q241" s="2">
        <v>0</v>
      </c>
      <c r="R241" s="2">
        <v>0</v>
      </c>
      <c r="S241" s="2">
        <v>0</v>
      </c>
      <c r="T241" s="9">
        <f t="shared" si="25"/>
        <v>12</v>
      </c>
      <c r="U241" s="10">
        <f t="shared" si="26"/>
        <v>8</v>
      </c>
      <c r="V241" s="5">
        <f t="shared" si="27"/>
      </c>
      <c r="W241" s="5">
        <f t="shared" si="28"/>
      </c>
      <c r="X241" s="5">
        <f t="shared" si="29"/>
        <v>8</v>
      </c>
      <c r="Y241" s="5">
        <f t="shared" si="30"/>
      </c>
    </row>
    <row r="242" spans="4:25" ht="12.75">
      <c r="D242" s="2" t="s">
        <v>76</v>
      </c>
      <c r="F242" s="2">
        <v>10</v>
      </c>
      <c r="G242" s="2">
        <v>2</v>
      </c>
      <c r="H242" s="2">
        <v>1</v>
      </c>
      <c r="I242" s="2">
        <v>1</v>
      </c>
      <c r="J242" s="4">
        <v>1</v>
      </c>
      <c r="K242" s="2">
        <v>1</v>
      </c>
      <c r="L242" s="2">
        <v>1</v>
      </c>
      <c r="M242" s="2">
        <v>1</v>
      </c>
      <c r="N242" s="2">
        <v>2</v>
      </c>
      <c r="O242" s="2">
        <v>3</v>
      </c>
      <c r="P242" s="2">
        <v>3</v>
      </c>
      <c r="Q242" s="2">
        <v>4</v>
      </c>
      <c r="R242" s="2">
        <v>2</v>
      </c>
      <c r="S242" s="2">
        <v>0</v>
      </c>
      <c r="T242" s="9">
        <f t="shared" si="25"/>
        <v>20</v>
      </c>
      <c r="U242" s="10">
        <f t="shared" si="26"/>
        <v>10</v>
      </c>
      <c r="V242" s="5">
        <f t="shared" si="27"/>
      </c>
      <c r="W242" s="5">
        <f t="shared" si="28"/>
      </c>
      <c r="X242" s="5">
        <f t="shared" si="29"/>
      </c>
      <c r="Y242" s="5">
        <f t="shared" si="30"/>
        <v>10</v>
      </c>
    </row>
    <row r="243" spans="4:25" ht="12.75">
      <c r="D243" s="2" t="s">
        <v>77</v>
      </c>
      <c r="F243" s="2">
        <v>8</v>
      </c>
      <c r="G243" s="2">
        <v>2</v>
      </c>
      <c r="H243" s="2">
        <v>1</v>
      </c>
      <c r="I243" s="2">
        <v>0</v>
      </c>
      <c r="J243" s="4">
        <v>1</v>
      </c>
      <c r="K243" s="2">
        <v>1</v>
      </c>
      <c r="L243" s="2">
        <v>1</v>
      </c>
      <c r="M243" s="2">
        <v>1</v>
      </c>
      <c r="N243" s="2">
        <v>2</v>
      </c>
      <c r="O243" s="2">
        <v>0</v>
      </c>
      <c r="P243" s="2">
        <v>3</v>
      </c>
      <c r="Q243" s="2">
        <v>0</v>
      </c>
      <c r="R243" s="2">
        <v>0</v>
      </c>
      <c r="S243" s="2">
        <v>3</v>
      </c>
      <c r="T243" s="9">
        <f t="shared" si="25"/>
        <v>13</v>
      </c>
      <c r="U243" s="10">
        <f t="shared" si="26"/>
        <v>8</v>
      </c>
      <c r="V243" s="5">
        <f t="shared" si="27"/>
      </c>
      <c r="W243" s="5">
        <f t="shared" si="28"/>
      </c>
      <c r="X243" s="5">
        <f t="shared" si="29"/>
        <v>8</v>
      </c>
      <c r="Y243" s="5">
        <f t="shared" si="30"/>
      </c>
    </row>
    <row r="244" spans="4:25" ht="12.75">
      <c r="D244" s="2" t="s">
        <v>78</v>
      </c>
      <c r="F244" s="2">
        <v>6</v>
      </c>
      <c r="G244" s="2">
        <v>2</v>
      </c>
      <c r="H244" s="2">
        <v>1</v>
      </c>
      <c r="I244" s="2">
        <v>1</v>
      </c>
      <c r="J244" s="4">
        <v>1</v>
      </c>
      <c r="K244" s="2">
        <v>0</v>
      </c>
      <c r="L244" s="2">
        <v>1</v>
      </c>
      <c r="M244" s="2">
        <v>1</v>
      </c>
      <c r="N244" s="2">
        <v>0</v>
      </c>
      <c r="O244" s="2">
        <v>3</v>
      </c>
      <c r="P244" s="2">
        <v>3</v>
      </c>
      <c r="Q244" s="2">
        <v>0</v>
      </c>
      <c r="R244" s="2">
        <v>0</v>
      </c>
      <c r="S244" s="2">
        <v>0</v>
      </c>
      <c r="T244" s="9">
        <f t="shared" si="25"/>
        <v>11</v>
      </c>
      <c r="U244" s="10">
        <f t="shared" si="26"/>
        <v>7</v>
      </c>
      <c r="V244" s="5">
        <f t="shared" si="27"/>
      </c>
      <c r="W244" s="5">
        <f t="shared" si="28"/>
      </c>
      <c r="X244" s="5">
        <f t="shared" si="29"/>
        <v>7</v>
      </c>
      <c r="Y244" s="5">
        <f t="shared" si="30"/>
      </c>
    </row>
    <row r="245" spans="4:25" ht="12.75">
      <c r="D245" s="2" t="s">
        <v>79</v>
      </c>
      <c r="F245" s="2">
        <v>10</v>
      </c>
      <c r="G245" s="2">
        <v>2</v>
      </c>
      <c r="H245" s="2">
        <v>1</v>
      </c>
      <c r="I245" s="2">
        <v>1</v>
      </c>
      <c r="J245" s="4">
        <v>1</v>
      </c>
      <c r="K245" s="2">
        <v>1</v>
      </c>
      <c r="L245" s="2">
        <v>1</v>
      </c>
      <c r="M245" s="2">
        <v>1</v>
      </c>
      <c r="N245" s="2">
        <v>2</v>
      </c>
      <c r="O245" s="2">
        <v>3</v>
      </c>
      <c r="P245" s="2">
        <v>3</v>
      </c>
      <c r="Q245" s="2">
        <v>4</v>
      </c>
      <c r="R245" s="2">
        <v>0</v>
      </c>
      <c r="S245" s="2">
        <v>2</v>
      </c>
      <c r="T245" s="9">
        <f t="shared" si="25"/>
        <v>20</v>
      </c>
      <c r="U245" s="10">
        <f t="shared" si="26"/>
        <v>10</v>
      </c>
      <c r="V245" s="5">
        <f t="shared" si="27"/>
      </c>
      <c r="W245" s="5">
        <f t="shared" si="28"/>
      </c>
      <c r="X245" s="5">
        <f t="shared" si="29"/>
      </c>
      <c r="Y245" s="5">
        <f t="shared" si="30"/>
        <v>10</v>
      </c>
    </row>
    <row r="246" spans="4:25" ht="12.75">
      <c r="D246" s="2" t="s">
        <v>80</v>
      </c>
      <c r="F246" s="2">
        <v>10</v>
      </c>
      <c r="G246" s="2">
        <v>1</v>
      </c>
      <c r="H246" s="2">
        <v>1</v>
      </c>
      <c r="I246" s="2">
        <v>1</v>
      </c>
      <c r="J246" s="4">
        <v>1</v>
      </c>
      <c r="K246" s="2">
        <v>1</v>
      </c>
      <c r="L246" s="2">
        <v>1</v>
      </c>
      <c r="M246" s="2">
        <v>1</v>
      </c>
      <c r="N246" s="2">
        <v>2</v>
      </c>
      <c r="O246" s="2">
        <v>3</v>
      </c>
      <c r="P246" s="2">
        <v>3</v>
      </c>
      <c r="Q246" s="2">
        <v>4</v>
      </c>
      <c r="R246" s="2">
        <v>5</v>
      </c>
      <c r="S246" s="2">
        <v>0</v>
      </c>
      <c r="T246" s="9">
        <f t="shared" si="25"/>
        <v>23</v>
      </c>
      <c r="U246" s="10">
        <f t="shared" si="26"/>
        <v>11</v>
      </c>
      <c r="V246" s="5">
        <f t="shared" si="27"/>
      </c>
      <c r="W246" s="5">
        <f t="shared" si="28"/>
      </c>
      <c r="X246" s="5">
        <f t="shared" si="29"/>
      </c>
      <c r="Y246" s="5">
        <f t="shared" si="30"/>
        <v>11</v>
      </c>
    </row>
    <row r="247" spans="4:25" ht="12.75">
      <c r="D247" s="2" t="s">
        <v>81</v>
      </c>
      <c r="F247" s="2">
        <v>8</v>
      </c>
      <c r="G247" s="2">
        <v>2</v>
      </c>
      <c r="H247" s="2">
        <v>1</v>
      </c>
      <c r="I247" s="2">
        <v>1</v>
      </c>
      <c r="J247" s="4">
        <v>1</v>
      </c>
      <c r="K247" s="2">
        <v>1</v>
      </c>
      <c r="L247" s="2">
        <v>1</v>
      </c>
      <c r="M247" s="2">
        <v>1</v>
      </c>
      <c r="N247" s="2">
        <v>2</v>
      </c>
      <c r="O247" s="2">
        <v>3</v>
      </c>
      <c r="P247" s="2">
        <v>3</v>
      </c>
      <c r="Q247" s="2">
        <v>2</v>
      </c>
      <c r="R247" s="2">
        <v>0</v>
      </c>
      <c r="S247" s="2">
        <v>0</v>
      </c>
      <c r="T247" s="9">
        <f t="shared" si="25"/>
        <v>16</v>
      </c>
      <c r="U247" s="10">
        <f t="shared" si="26"/>
        <v>9</v>
      </c>
      <c r="V247" s="5">
        <f t="shared" si="27"/>
      </c>
      <c r="W247" s="5">
        <f t="shared" si="28"/>
      </c>
      <c r="X247" s="5">
        <f t="shared" si="29"/>
        <v>9</v>
      </c>
      <c r="Y247" s="5">
        <f t="shared" si="30"/>
      </c>
    </row>
    <row r="248" spans="4:25" ht="12.75">
      <c r="D248" s="2" t="s">
        <v>82</v>
      </c>
      <c r="F248" s="2">
        <v>8</v>
      </c>
      <c r="G248" s="2">
        <v>2</v>
      </c>
      <c r="H248" s="2">
        <v>1</v>
      </c>
      <c r="I248" s="2">
        <v>1</v>
      </c>
      <c r="J248" s="4">
        <v>1</v>
      </c>
      <c r="K248" s="2">
        <v>1</v>
      </c>
      <c r="L248" s="2">
        <v>1</v>
      </c>
      <c r="M248" s="2">
        <v>1</v>
      </c>
      <c r="N248" s="2">
        <v>0</v>
      </c>
      <c r="O248" s="2">
        <v>3</v>
      </c>
      <c r="P248" s="2">
        <v>3</v>
      </c>
      <c r="Q248" s="2">
        <v>0</v>
      </c>
      <c r="R248" s="2">
        <v>1</v>
      </c>
      <c r="S248" s="2">
        <v>0</v>
      </c>
      <c r="T248" s="9">
        <f t="shared" si="25"/>
        <v>13</v>
      </c>
      <c r="U248" s="10">
        <f t="shared" si="26"/>
        <v>8</v>
      </c>
      <c r="V248" s="5">
        <f t="shared" si="27"/>
      </c>
      <c r="W248" s="5">
        <f t="shared" si="28"/>
      </c>
      <c r="X248" s="5">
        <f t="shared" si="29"/>
        <v>8</v>
      </c>
      <c r="Y248" s="5">
        <f t="shared" si="30"/>
      </c>
    </row>
    <row r="249" spans="4:25" ht="12.75">
      <c r="D249" s="2" t="s">
        <v>83</v>
      </c>
      <c r="F249" s="2">
        <v>9</v>
      </c>
      <c r="G249" s="2">
        <v>2</v>
      </c>
      <c r="H249" s="2">
        <v>1</v>
      </c>
      <c r="I249" s="2">
        <v>1</v>
      </c>
      <c r="J249" s="4">
        <v>1</v>
      </c>
      <c r="K249" s="2">
        <v>1</v>
      </c>
      <c r="L249" s="2">
        <v>1</v>
      </c>
      <c r="M249" s="2">
        <v>1</v>
      </c>
      <c r="N249" s="2">
        <v>2</v>
      </c>
      <c r="O249" s="2">
        <v>0</v>
      </c>
      <c r="P249" s="2">
        <v>3</v>
      </c>
      <c r="Q249" s="2">
        <v>0</v>
      </c>
      <c r="R249" s="2">
        <v>0</v>
      </c>
      <c r="S249" s="2">
        <v>3</v>
      </c>
      <c r="T249" s="9">
        <f t="shared" si="25"/>
        <v>14</v>
      </c>
      <c r="U249" s="10">
        <f t="shared" si="26"/>
        <v>9</v>
      </c>
      <c r="V249" s="5">
        <f t="shared" si="27"/>
      </c>
      <c r="W249" s="5">
        <f t="shared" si="28"/>
      </c>
      <c r="X249" s="5">
        <f t="shared" si="29"/>
        <v>9</v>
      </c>
      <c r="Y249" s="5">
        <f t="shared" si="30"/>
      </c>
    </row>
    <row r="250" spans="4:25" ht="12.75">
      <c r="D250" s="2" t="s">
        <v>84</v>
      </c>
      <c r="F250" s="2">
        <v>9</v>
      </c>
      <c r="G250" s="2">
        <v>1</v>
      </c>
      <c r="H250" s="2">
        <v>1</v>
      </c>
      <c r="I250" s="2">
        <v>1</v>
      </c>
      <c r="J250" s="4">
        <v>1</v>
      </c>
      <c r="K250" s="2">
        <v>1</v>
      </c>
      <c r="L250" s="2">
        <v>1</v>
      </c>
      <c r="M250" s="2">
        <v>1</v>
      </c>
      <c r="N250" s="2">
        <v>2</v>
      </c>
      <c r="O250" s="2">
        <v>3</v>
      </c>
      <c r="P250" s="2">
        <v>3</v>
      </c>
      <c r="Q250" s="2">
        <v>0</v>
      </c>
      <c r="R250" s="2">
        <v>0</v>
      </c>
      <c r="S250" s="2">
        <v>2</v>
      </c>
      <c r="T250" s="9">
        <f t="shared" si="25"/>
        <v>16</v>
      </c>
      <c r="U250" s="10">
        <f t="shared" si="26"/>
        <v>9</v>
      </c>
      <c r="V250" s="5">
        <f t="shared" si="27"/>
      </c>
      <c r="W250" s="5">
        <f t="shared" si="28"/>
      </c>
      <c r="X250" s="5">
        <f t="shared" si="29"/>
        <v>9</v>
      </c>
      <c r="Y250" s="5">
        <f t="shared" si="30"/>
      </c>
    </row>
    <row r="251" spans="20:25" ht="12.75">
      <c r="T251" s="9">
        <f t="shared" si="25"/>
        <v>0</v>
      </c>
      <c r="U251" s="10">
        <f t="shared" si="26"/>
        <v>0</v>
      </c>
      <c r="V251" s="5">
        <f t="shared" si="27"/>
      </c>
      <c r="W251" s="5">
        <f t="shared" si="28"/>
      </c>
      <c r="X251" s="5">
        <f t="shared" si="29"/>
      </c>
      <c r="Y251" s="5">
        <f t="shared" si="30"/>
      </c>
    </row>
    <row r="252" spans="20:25" ht="12.75">
      <c r="T252" s="9">
        <f t="shared" si="25"/>
        <v>0</v>
      </c>
      <c r="U252" s="10">
        <f t="shared" si="26"/>
        <v>0</v>
      </c>
      <c r="V252" s="5">
        <f t="shared" si="27"/>
      </c>
      <c r="W252" s="5">
        <f t="shared" si="28"/>
      </c>
      <c r="X252" s="5">
        <f t="shared" si="29"/>
      </c>
      <c r="Y252" s="5">
        <f t="shared" si="30"/>
      </c>
    </row>
    <row r="253" spans="20:25" ht="12.75">
      <c r="T253" s="9">
        <f t="shared" si="25"/>
        <v>0</v>
      </c>
      <c r="U253" s="10">
        <f t="shared" si="26"/>
        <v>0</v>
      </c>
      <c r="V253" s="5">
        <f t="shared" si="27"/>
      </c>
      <c r="W253" s="5">
        <f t="shared" si="28"/>
      </c>
      <c r="X253" s="5">
        <f t="shared" si="29"/>
      </c>
      <c r="Y253" s="5">
        <f t="shared" si="30"/>
      </c>
    </row>
    <row r="254" spans="20:25" ht="12.75">
      <c r="T254" s="9">
        <f t="shared" si="25"/>
        <v>0</v>
      </c>
      <c r="U254" s="10">
        <f t="shared" si="26"/>
        <v>0</v>
      </c>
      <c r="V254" s="5">
        <f t="shared" si="27"/>
      </c>
      <c r="W254" s="5">
        <f t="shared" si="28"/>
      </c>
      <c r="X254" s="5">
        <f t="shared" si="29"/>
      </c>
      <c r="Y254" s="5">
        <f t="shared" si="30"/>
      </c>
    </row>
    <row r="255" spans="20:25" ht="12.75">
      <c r="T255" s="9">
        <f t="shared" si="25"/>
        <v>0</v>
      </c>
      <c r="U255" s="10">
        <f t="shared" si="26"/>
        <v>0</v>
      </c>
      <c r="V255" s="5">
        <f t="shared" si="27"/>
      </c>
      <c r="W255" s="5">
        <f t="shared" si="28"/>
      </c>
      <c r="X255" s="5">
        <f t="shared" si="29"/>
      </c>
      <c r="Y255" s="5">
        <f t="shared" si="30"/>
      </c>
    </row>
    <row r="256" spans="20:25" ht="12.75">
      <c r="T256" s="9">
        <f t="shared" si="25"/>
        <v>0</v>
      </c>
      <c r="U256" s="10">
        <f t="shared" si="26"/>
        <v>0</v>
      </c>
      <c r="V256" s="5">
        <f t="shared" si="27"/>
      </c>
      <c r="W256" s="5">
        <f t="shared" si="28"/>
      </c>
      <c r="X256" s="5">
        <f t="shared" si="29"/>
      </c>
      <c r="Y256" s="5">
        <f t="shared" si="30"/>
      </c>
    </row>
    <row r="257" spans="20:25" ht="12.75">
      <c r="T257" s="9">
        <f t="shared" si="25"/>
        <v>0</v>
      </c>
      <c r="U257" s="10">
        <f t="shared" si="26"/>
        <v>0</v>
      </c>
      <c r="V257" s="5">
        <f t="shared" si="27"/>
      </c>
      <c r="W257" s="5">
        <f t="shared" si="28"/>
      </c>
      <c r="X257" s="5">
        <f t="shared" si="29"/>
      </c>
      <c r="Y257" s="5">
        <f t="shared" si="30"/>
      </c>
    </row>
    <row r="258" spans="20:25" ht="12.75">
      <c r="T258" s="9">
        <f t="shared" si="25"/>
        <v>0</v>
      </c>
      <c r="U258" s="10">
        <f t="shared" si="26"/>
        <v>0</v>
      </c>
      <c r="V258" s="5">
        <f t="shared" si="27"/>
      </c>
      <c r="W258" s="5">
        <f t="shared" si="28"/>
      </c>
      <c r="X258" s="5">
        <f t="shared" si="29"/>
      </c>
      <c r="Y258" s="5">
        <f t="shared" si="30"/>
      </c>
    </row>
    <row r="259" spans="20:25" ht="12.75">
      <c r="T259" s="9">
        <f t="shared" si="25"/>
        <v>0</v>
      </c>
      <c r="U259" s="10">
        <f t="shared" si="26"/>
        <v>0</v>
      </c>
      <c r="V259" s="5">
        <f t="shared" si="27"/>
      </c>
      <c r="W259" s="5">
        <f t="shared" si="28"/>
      </c>
      <c r="X259" s="5">
        <f t="shared" si="29"/>
      </c>
      <c r="Y259" s="5">
        <f t="shared" si="30"/>
      </c>
    </row>
    <row r="260" spans="20:25" ht="12.75">
      <c r="T260" s="9">
        <f aca="true" t="shared" si="31" ref="T260:T323">SUM(H260:S260)</f>
        <v>0</v>
      </c>
      <c r="U260" s="10">
        <f aca="true" t="shared" si="32" ref="U260:U323">SUM(V260:Y260)</f>
        <v>0</v>
      </c>
      <c r="V260" s="5">
        <f aca="true" t="shared" si="33" ref="V260:V323">IF(AND(T260&gt;0,T260&lt;3),1,IF(AND(T260&gt;0,T260&lt;4),2,IF(AND(T260&gt;0,T260&lt;6),3,"")))</f>
      </c>
      <c r="W260" s="5">
        <f aca="true" t="shared" si="34" ref="W260:W323">IF(AND(T260&gt;5,T260&lt;7),4,IF(AND(T260&gt;5,T260&lt;9),5,IF(AND(T260&gt;5,T260&lt;10),6,"")))</f>
      </c>
      <c r="X260" s="5">
        <f aca="true" t="shared" si="35" ref="X260:X323">IF(AND(T260&gt;9,T260&lt;12),7,IF(AND(T260&gt;9,T260&lt;14),8,IF(AND(T260&gt;9,T260&lt;17),9,"")))</f>
      </c>
      <c r="Y260" s="5">
        <f aca="true" t="shared" si="36" ref="Y260:Y323">IF(AND(T260&gt;16,T260&lt;22),10,IF(AND(T260&gt;16,T260&lt;28),11,IF(AND(T260&gt;16,T260&lt;30),12,"")))</f>
      </c>
    </row>
    <row r="261" spans="20:25" ht="12.75">
      <c r="T261" s="9">
        <f t="shared" si="31"/>
        <v>0</v>
      </c>
      <c r="U261" s="10">
        <f t="shared" si="32"/>
        <v>0</v>
      </c>
      <c r="V261" s="5">
        <f t="shared" si="33"/>
      </c>
      <c r="W261" s="5">
        <f t="shared" si="34"/>
      </c>
      <c r="X261" s="5">
        <f t="shared" si="35"/>
      </c>
      <c r="Y261" s="5">
        <f t="shared" si="36"/>
      </c>
    </row>
    <row r="262" spans="20:25" ht="12.75">
      <c r="T262" s="9">
        <f t="shared" si="31"/>
        <v>0</v>
      </c>
      <c r="U262" s="10">
        <f t="shared" si="32"/>
        <v>0</v>
      </c>
      <c r="V262" s="5">
        <f t="shared" si="33"/>
      </c>
      <c r="W262" s="5">
        <f t="shared" si="34"/>
      </c>
      <c r="X262" s="5">
        <f t="shared" si="35"/>
      </c>
      <c r="Y262" s="5">
        <f t="shared" si="36"/>
      </c>
    </row>
    <row r="263" spans="20:25" ht="12.75">
      <c r="T263" s="9">
        <f t="shared" si="31"/>
        <v>0</v>
      </c>
      <c r="U263" s="10">
        <f t="shared" si="32"/>
        <v>0</v>
      </c>
      <c r="V263" s="5">
        <f t="shared" si="33"/>
      </c>
      <c r="W263" s="5">
        <f t="shared" si="34"/>
      </c>
      <c r="X263" s="5">
        <f t="shared" si="35"/>
      </c>
      <c r="Y263" s="5">
        <f t="shared" si="36"/>
      </c>
    </row>
    <row r="264" spans="20:25" ht="12.75">
      <c r="T264" s="9">
        <f t="shared" si="31"/>
        <v>0</v>
      </c>
      <c r="U264" s="10">
        <f t="shared" si="32"/>
        <v>0</v>
      </c>
      <c r="V264" s="5">
        <f t="shared" si="33"/>
      </c>
      <c r="W264" s="5">
        <f t="shared" si="34"/>
      </c>
      <c r="X264" s="5">
        <f t="shared" si="35"/>
      </c>
      <c r="Y264" s="5">
        <f t="shared" si="36"/>
      </c>
    </row>
    <row r="265" spans="20:25" ht="12.75">
      <c r="T265" s="9">
        <f t="shared" si="31"/>
        <v>0</v>
      </c>
      <c r="U265" s="10">
        <f t="shared" si="32"/>
        <v>0</v>
      </c>
      <c r="V265" s="5">
        <f t="shared" si="33"/>
      </c>
      <c r="W265" s="5">
        <f t="shared" si="34"/>
      </c>
      <c r="X265" s="5">
        <f t="shared" si="35"/>
      </c>
      <c r="Y265" s="5">
        <f t="shared" si="36"/>
      </c>
    </row>
    <row r="266" spans="20:25" ht="12.75">
      <c r="T266" s="9">
        <f t="shared" si="31"/>
        <v>0</v>
      </c>
      <c r="U266" s="10">
        <f t="shared" si="32"/>
        <v>0</v>
      </c>
      <c r="V266" s="5">
        <f t="shared" si="33"/>
      </c>
      <c r="W266" s="5">
        <f t="shared" si="34"/>
      </c>
      <c r="X266" s="5">
        <f t="shared" si="35"/>
      </c>
      <c r="Y266" s="5">
        <f t="shared" si="36"/>
      </c>
    </row>
    <row r="267" spans="20:25" ht="12.75">
      <c r="T267" s="9">
        <f t="shared" si="31"/>
        <v>0</v>
      </c>
      <c r="U267" s="10">
        <f t="shared" si="32"/>
        <v>0</v>
      </c>
      <c r="V267" s="5">
        <f t="shared" si="33"/>
      </c>
      <c r="W267" s="5">
        <f t="shared" si="34"/>
      </c>
      <c r="X267" s="5">
        <f t="shared" si="35"/>
      </c>
      <c r="Y267" s="5">
        <f t="shared" si="36"/>
      </c>
    </row>
    <row r="268" spans="20:25" ht="12.75">
      <c r="T268" s="9">
        <f t="shared" si="31"/>
        <v>0</v>
      </c>
      <c r="U268" s="10">
        <f t="shared" si="32"/>
        <v>0</v>
      </c>
      <c r="V268" s="5">
        <f t="shared" si="33"/>
      </c>
      <c r="W268" s="5">
        <f t="shared" si="34"/>
      </c>
      <c r="X268" s="5">
        <f t="shared" si="35"/>
      </c>
      <c r="Y268" s="5">
        <f t="shared" si="36"/>
      </c>
    </row>
    <row r="269" spans="20:25" ht="12.75">
      <c r="T269" s="9">
        <f t="shared" si="31"/>
        <v>0</v>
      </c>
      <c r="U269" s="10">
        <f t="shared" si="32"/>
        <v>0</v>
      </c>
      <c r="V269" s="5">
        <f t="shared" si="33"/>
      </c>
      <c r="W269" s="5">
        <f t="shared" si="34"/>
      </c>
      <c r="X269" s="5">
        <f t="shared" si="35"/>
      </c>
      <c r="Y269" s="5">
        <f t="shared" si="36"/>
      </c>
    </row>
    <row r="270" spans="20:25" ht="12.75">
      <c r="T270" s="9">
        <f t="shared" si="31"/>
        <v>0</v>
      </c>
      <c r="U270" s="10">
        <f t="shared" si="32"/>
        <v>0</v>
      </c>
      <c r="V270" s="5">
        <f t="shared" si="33"/>
      </c>
      <c r="W270" s="5">
        <f t="shared" si="34"/>
      </c>
      <c r="X270" s="5">
        <f t="shared" si="35"/>
      </c>
      <c r="Y270" s="5">
        <f t="shared" si="36"/>
      </c>
    </row>
    <row r="271" spans="20:25" ht="12.75">
      <c r="T271" s="9">
        <f t="shared" si="31"/>
        <v>0</v>
      </c>
      <c r="U271" s="10">
        <f t="shared" si="32"/>
        <v>0</v>
      </c>
      <c r="V271" s="5">
        <f t="shared" si="33"/>
      </c>
      <c r="W271" s="5">
        <f t="shared" si="34"/>
      </c>
      <c r="X271" s="5">
        <f t="shared" si="35"/>
      </c>
      <c r="Y271" s="5">
        <f t="shared" si="36"/>
      </c>
    </row>
    <row r="272" spans="20:25" ht="12.75">
      <c r="T272" s="9">
        <f t="shared" si="31"/>
        <v>0</v>
      </c>
      <c r="U272" s="10">
        <f t="shared" si="32"/>
        <v>0</v>
      </c>
      <c r="V272" s="5">
        <f t="shared" si="33"/>
      </c>
      <c r="W272" s="5">
        <f t="shared" si="34"/>
      </c>
      <c r="X272" s="5">
        <f t="shared" si="35"/>
      </c>
      <c r="Y272" s="5">
        <f t="shared" si="36"/>
      </c>
    </row>
    <row r="273" spans="20:25" ht="12.75">
      <c r="T273" s="9">
        <f t="shared" si="31"/>
        <v>0</v>
      </c>
      <c r="U273" s="10">
        <f t="shared" si="32"/>
        <v>0</v>
      </c>
      <c r="V273" s="5">
        <f t="shared" si="33"/>
      </c>
      <c r="W273" s="5">
        <f t="shared" si="34"/>
      </c>
      <c r="X273" s="5">
        <f t="shared" si="35"/>
      </c>
      <c r="Y273" s="5">
        <f t="shared" si="36"/>
      </c>
    </row>
    <row r="274" spans="20:25" ht="12.75">
      <c r="T274" s="9">
        <f t="shared" si="31"/>
        <v>0</v>
      </c>
      <c r="U274" s="10">
        <f t="shared" si="32"/>
        <v>0</v>
      </c>
      <c r="V274" s="5">
        <f t="shared" si="33"/>
      </c>
      <c r="W274" s="5">
        <f t="shared" si="34"/>
      </c>
      <c r="X274" s="5">
        <f t="shared" si="35"/>
      </c>
      <c r="Y274" s="5">
        <f t="shared" si="36"/>
      </c>
    </row>
    <row r="275" spans="20:25" ht="12.75">
      <c r="T275" s="9">
        <f t="shared" si="31"/>
        <v>0</v>
      </c>
      <c r="U275" s="10">
        <f t="shared" si="32"/>
        <v>0</v>
      </c>
      <c r="V275" s="5">
        <f t="shared" si="33"/>
      </c>
      <c r="W275" s="5">
        <f t="shared" si="34"/>
      </c>
      <c r="X275" s="5">
        <f t="shared" si="35"/>
      </c>
      <c r="Y275" s="5">
        <f t="shared" si="36"/>
      </c>
    </row>
    <row r="276" spans="20:25" ht="12.75">
      <c r="T276" s="9">
        <f t="shared" si="31"/>
        <v>0</v>
      </c>
      <c r="U276" s="10">
        <f t="shared" si="32"/>
        <v>0</v>
      </c>
      <c r="V276" s="5">
        <f t="shared" si="33"/>
      </c>
      <c r="W276" s="5">
        <f t="shared" si="34"/>
      </c>
      <c r="X276" s="5">
        <f t="shared" si="35"/>
      </c>
      <c r="Y276" s="5">
        <f t="shared" si="36"/>
      </c>
    </row>
    <row r="277" spans="20:25" ht="12.75">
      <c r="T277" s="9">
        <f t="shared" si="31"/>
        <v>0</v>
      </c>
      <c r="U277" s="10">
        <f t="shared" si="32"/>
        <v>0</v>
      </c>
      <c r="V277" s="5">
        <f t="shared" si="33"/>
      </c>
      <c r="W277" s="5">
        <f t="shared" si="34"/>
      </c>
      <c r="X277" s="5">
        <f t="shared" si="35"/>
      </c>
      <c r="Y277" s="5">
        <f t="shared" si="36"/>
      </c>
    </row>
    <row r="278" spans="20:25" ht="12.75">
      <c r="T278" s="9">
        <f t="shared" si="31"/>
        <v>0</v>
      </c>
      <c r="U278" s="10">
        <f t="shared" si="32"/>
        <v>0</v>
      </c>
      <c r="V278" s="5">
        <f t="shared" si="33"/>
      </c>
      <c r="W278" s="5">
        <f t="shared" si="34"/>
      </c>
      <c r="X278" s="5">
        <f t="shared" si="35"/>
      </c>
      <c r="Y278" s="5">
        <f t="shared" si="36"/>
      </c>
    </row>
    <row r="279" spans="20:25" ht="12.75">
      <c r="T279" s="9">
        <f t="shared" si="31"/>
        <v>0</v>
      </c>
      <c r="U279" s="10">
        <f t="shared" si="32"/>
        <v>0</v>
      </c>
      <c r="V279" s="5">
        <f t="shared" si="33"/>
      </c>
      <c r="W279" s="5">
        <f t="shared" si="34"/>
      </c>
      <c r="X279" s="5">
        <f t="shared" si="35"/>
      </c>
      <c r="Y279" s="5">
        <f t="shared" si="36"/>
      </c>
    </row>
    <row r="280" spans="20:25" ht="12.75">
      <c r="T280" s="9">
        <f t="shared" si="31"/>
        <v>0</v>
      </c>
      <c r="U280" s="10">
        <f t="shared" si="32"/>
        <v>0</v>
      </c>
      <c r="V280" s="5">
        <f t="shared" si="33"/>
      </c>
      <c r="W280" s="5">
        <f t="shared" si="34"/>
      </c>
      <c r="X280" s="5">
        <f t="shared" si="35"/>
      </c>
      <c r="Y280" s="5">
        <f t="shared" si="36"/>
      </c>
    </row>
    <row r="281" spans="20:25" ht="12.75">
      <c r="T281" s="9">
        <f t="shared" si="31"/>
        <v>0</v>
      </c>
      <c r="U281" s="10">
        <f t="shared" si="32"/>
        <v>0</v>
      </c>
      <c r="V281" s="5">
        <f t="shared" si="33"/>
      </c>
      <c r="W281" s="5">
        <f t="shared" si="34"/>
      </c>
      <c r="X281" s="5">
        <f t="shared" si="35"/>
      </c>
      <c r="Y281" s="5">
        <f t="shared" si="36"/>
      </c>
    </row>
    <row r="282" spans="20:25" ht="12.75">
      <c r="T282" s="9">
        <f t="shared" si="31"/>
        <v>0</v>
      </c>
      <c r="U282" s="10">
        <f t="shared" si="32"/>
        <v>0</v>
      </c>
      <c r="V282" s="5">
        <f t="shared" si="33"/>
      </c>
      <c r="W282" s="5">
        <f t="shared" si="34"/>
      </c>
      <c r="X282" s="5">
        <f t="shared" si="35"/>
      </c>
      <c r="Y282" s="5">
        <f t="shared" si="36"/>
      </c>
    </row>
    <row r="283" spans="20:25" ht="12.75">
      <c r="T283" s="9">
        <f t="shared" si="31"/>
        <v>0</v>
      </c>
      <c r="U283" s="10">
        <f t="shared" si="32"/>
        <v>0</v>
      </c>
      <c r="V283" s="5">
        <f t="shared" si="33"/>
      </c>
      <c r="W283" s="5">
        <f t="shared" si="34"/>
      </c>
      <c r="X283" s="5">
        <f t="shared" si="35"/>
      </c>
      <c r="Y283" s="5">
        <f t="shared" si="36"/>
      </c>
    </row>
    <row r="284" spans="20:25" ht="12.75">
      <c r="T284" s="9">
        <f t="shared" si="31"/>
        <v>0</v>
      </c>
      <c r="U284" s="10">
        <f t="shared" si="32"/>
        <v>0</v>
      </c>
      <c r="V284" s="5">
        <f t="shared" si="33"/>
      </c>
      <c r="W284" s="5">
        <f t="shared" si="34"/>
      </c>
      <c r="X284" s="5">
        <f t="shared" si="35"/>
      </c>
      <c r="Y284" s="5">
        <f t="shared" si="36"/>
      </c>
    </row>
    <row r="285" spans="20:25" ht="12.75">
      <c r="T285" s="9">
        <f t="shared" si="31"/>
        <v>0</v>
      </c>
      <c r="U285" s="10">
        <f t="shared" si="32"/>
        <v>0</v>
      </c>
      <c r="V285" s="5">
        <f t="shared" si="33"/>
      </c>
      <c r="W285" s="5">
        <f t="shared" si="34"/>
      </c>
      <c r="X285" s="5">
        <f t="shared" si="35"/>
      </c>
      <c r="Y285" s="5">
        <f t="shared" si="36"/>
      </c>
    </row>
    <row r="286" spans="20:25" ht="12.75">
      <c r="T286" s="9">
        <f t="shared" si="31"/>
        <v>0</v>
      </c>
      <c r="U286" s="10">
        <f t="shared" si="32"/>
        <v>0</v>
      </c>
      <c r="V286" s="5">
        <f t="shared" si="33"/>
      </c>
      <c r="W286" s="5">
        <f t="shared" si="34"/>
      </c>
      <c r="X286" s="5">
        <f t="shared" si="35"/>
      </c>
      <c r="Y286" s="5">
        <f t="shared" si="36"/>
      </c>
    </row>
    <row r="287" spans="20:25" ht="12.75">
      <c r="T287" s="9">
        <f t="shared" si="31"/>
        <v>0</v>
      </c>
      <c r="U287" s="10">
        <f t="shared" si="32"/>
        <v>0</v>
      </c>
      <c r="V287" s="5">
        <f t="shared" si="33"/>
      </c>
      <c r="W287" s="5">
        <f t="shared" si="34"/>
      </c>
      <c r="X287" s="5">
        <f t="shared" si="35"/>
      </c>
      <c r="Y287" s="5">
        <f t="shared" si="36"/>
      </c>
    </row>
    <row r="288" spans="20:25" ht="12.75">
      <c r="T288" s="9">
        <f t="shared" si="31"/>
        <v>0</v>
      </c>
      <c r="U288" s="10">
        <f t="shared" si="32"/>
        <v>0</v>
      </c>
      <c r="V288" s="5">
        <f t="shared" si="33"/>
      </c>
      <c r="W288" s="5">
        <f t="shared" si="34"/>
      </c>
      <c r="X288" s="5">
        <f t="shared" si="35"/>
      </c>
      <c r="Y288" s="5">
        <f t="shared" si="36"/>
      </c>
    </row>
    <row r="289" spans="20:25" ht="12.75">
      <c r="T289" s="9">
        <f t="shared" si="31"/>
        <v>0</v>
      </c>
      <c r="U289" s="10">
        <f t="shared" si="32"/>
        <v>0</v>
      </c>
      <c r="V289" s="5">
        <f t="shared" si="33"/>
      </c>
      <c r="W289" s="5">
        <f t="shared" si="34"/>
      </c>
      <c r="X289" s="5">
        <f t="shared" si="35"/>
      </c>
      <c r="Y289" s="5">
        <f t="shared" si="36"/>
      </c>
    </row>
    <row r="290" spans="20:25" ht="12.75">
      <c r="T290" s="9">
        <f t="shared" si="31"/>
        <v>0</v>
      </c>
      <c r="U290" s="10">
        <f t="shared" si="32"/>
        <v>0</v>
      </c>
      <c r="V290" s="5">
        <f t="shared" si="33"/>
      </c>
      <c r="W290" s="5">
        <f t="shared" si="34"/>
      </c>
      <c r="X290" s="5">
        <f t="shared" si="35"/>
      </c>
      <c r="Y290" s="5">
        <f t="shared" si="36"/>
      </c>
    </row>
    <row r="291" spans="20:25" ht="12.75">
      <c r="T291" s="9">
        <f t="shared" si="31"/>
        <v>0</v>
      </c>
      <c r="U291" s="10">
        <f t="shared" si="32"/>
        <v>0</v>
      </c>
      <c r="V291" s="5">
        <f t="shared" si="33"/>
      </c>
      <c r="W291" s="5">
        <f t="shared" si="34"/>
      </c>
      <c r="X291" s="5">
        <f t="shared" si="35"/>
      </c>
      <c r="Y291" s="5">
        <f t="shared" si="36"/>
      </c>
    </row>
    <row r="292" spans="20:25" ht="12.75">
      <c r="T292" s="9">
        <f t="shared" si="31"/>
        <v>0</v>
      </c>
      <c r="U292" s="10">
        <f t="shared" si="32"/>
        <v>0</v>
      </c>
      <c r="V292" s="5">
        <f t="shared" si="33"/>
      </c>
      <c r="W292" s="5">
        <f t="shared" si="34"/>
      </c>
      <c r="X292" s="5">
        <f t="shared" si="35"/>
      </c>
      <c r="Y292" s="5">
        <f t="shared" si="36"/>
      </c>
    </row>
    <row r="293" spans="20:25" ht="12.75">
      <c r="T293" s="9">
        <f t="shared" si="31"/>
        <v>0</v>
      </c>
      <c r="U293" s="10">
        <f t="shared" si="32"/>
        <v>0</v>
      </c>
      <c r="V293" s="5">
        <f t="shared" si="33"/>
      </c>
      <c r="W293" s="5">
        <f t="shared" si="34"/>
      </c>
      <c r="X293" s="5">
        <f t="shared" si="35"/>
      </c>
      <c r="Y293" s="5">
        <f t="shared" si="36"/>
      </c>
    </row>
    <row r="294" spans="20:25" ht="12.75">
      <c r="T294" s="9">
        <f t="shared" si="31"/>
        <v>0</v>
      </c>
      <c r="U294" s="10">
        <f t="shared" si="32"/>
        <v>0</v>
      </c>
      <c r="V294" s="5">
        <f t="shared" si="33"/>
      </c>
      <c r="W294" s="5">
        <f t="shared" si="34"/>
      </c>
      <c r="X294" s="5">
        <f t="shared" si="35"/>
      </c>
      <c r="Y294" s="5">
        <f t="shared" si="36"/>
      </c>
    </row>
    <row r="295" spans="20:25" ht="12.75">
      <c r="T295" s="9">
        <f t="shared" si="31"/>
        <v>0</v>
      </c>
      <c r="U295" s="10">
        <f t="shared" si="32"/>
        <v>0</v>
      </c>
      <c r="V295" s="5">
        <f t="shared" si="33"/>
      </c>
      <c r="W295" s="5">
        <f t="shared" si="34"/>
      </c>
      <c r="X295" s="5">
        <f t="shared" si="35"/>
      </c>
      <c r="Y295" s="5">
        <f t="shared" si="36"/>
      </c>
    </row>
    <row r="296" spans="20:25" ht="12.75">
      <c r="T296" s="9">
        <f t="shared" si="31"/>
        <v>0</v>
      </c>
      <c r="U296" s="10">
        <f t="shared" si="32"/>
        <v>0</v>
      </c>
      <c r="V296" s="5">
        <f t="shared" si="33"/>
      </c>
      <c r="W296" s="5">
        <f t="shared" si="34"/>
      </c>
      <c r="X296" s="5">
        <f t="shared" si="35"/>
      </c>
      <c r="Y296" s="5">
        <f t="shared" si="36"/>
      </c>
    </row>
    <row r="297" spans="20:25" ht="12.75">
      <c r="T297" s="9">
        <f t="shared" si="31"/>
        <v>0</v>
      </c>
      <c r="U297" s="10">
        <f t="shared" si="32"/>
        <v>0</v>
      </c>
      <c r="V297" s="5">
        <f t="shared" si="33"/>
      </c>
      <c r="W297" s="5">
        <f t="shared" si="34"/>
      </c>
      <c r="X297" s="5">
        <f t="shared" si="35"/>
      </c>
      <c r="Y297" s="5">
        <f t="shared" si="36"/>
      </c>
    </row>
    <row r="298" spans="20:25" ht="12.75">
      <c r="T298" s="9">
        <f t="shared" si="31"/>
        <v>0</v>
      </c>
      <c r="U298" s="10">
        <f t="shared" si="32"/>
        <v>0</v>
      </c>
      <c r="V298" s="5">
        <f t="shared" si="33"/>
      </c>
      <c r="W298" s="5">
        <f t="shared" si="34"/>
      </c>
      <c r="X298" s="5">
        <f t="shared" si="35"/>
      </c>
      <c r="Y298" s="5">
        <f t="shared" si="36"/>
      </c>
    </row>
    <row r="299" spans="20:25" ht="12.75">
      <c r="T299" s="9">
        <f t="shared" si="31"/>
        <v>0</v>
      </c>
      <c r="U299" s="10">
        <f t="shared" si="32"/>
        <v>0</v>
      </c>
      <c r="V299" s="5">
        <f t="shared" si="33"/>
      </c>
      <c r="W299" s="5">
        <f t="shared" si="34"/>
      </c>
      <c r="X299" s="5">
        <f t="shared" si="35"/>
      </c>
      <c r="Y299" s="5">
        <f t="shared" si="36"/>
      </c>
    </row>
    <row r="300" spans="20:25" ht="12.75">
      <c r="T300" s="9">
        <f t="shared" si="31"/>
        <v>0</v>
      </c>
      <c r="U300" s="10">
        <f t="shared" si="32"/>
        <v>0</v>
      </c>
      <c r="V300" s="5">
        <f t="shared" si="33"/>
      </c>
      <c r="W300" s="5">
        <f t="shared" si="34"/>
      </c>
      <c r="X300" s="5">
        <f t="shared" si="35"/>
      </c>
      <c r="Y300" s="5">
        <f t="shared" si="36"/>
      </c>
    </row>
    <row r="301" spans="20:25" ht="12.75">
      <c r="T301" s="9">
        <f t="shared" si="31"/>
        <v>0</v>
      </c>
      <c r="U301" s="10">
        <f t="shared" si="32"/>
        <v>0</v>
      </c>
      <c r="V301" s="5">
        <f t="shared" si="33"/>
      </c>
      <c r="W301" s="5">
        <f t="shared" si="34"/>
      </c>
      <c r="X301" s="5">
        <f t="shared" si="35"/>
      </c>
      <c r="Y301" s="5">
        <f t="shared" si="36"/>
      </c>
    </row>
    <row r="302" spans="20:25" ht="12.75">
      <c r="T302" s="9">
        <f t="shared" si="31"/>
        <v>0</v>
      </c>
      <c r="U302" s="10">
        <f t="shared" si="32"/>
        <v>0</v>
      </c>
      <c r="V302" s="5">
        <f t="shared" si="33"/>
      </c>
      <c r="W302" s="5">
        <f t="shared" si="34"/>
      </c>
      <c r="X302" s="5">
        <f t="shared" si="35"/>
      </c>
      <c r="Y302" s="5">
        <f t="shared" si="36"/>
      </c>
    </row>
    <row r="303" spans="20:25" ht="12.75">
      <c r="T303" s="9">
        <f t="shared" si="31"/>
        <v>0</v>
      </c>
      <c r="U303" s="10">
        <f t="shared" si="32"/>
        <v>0</v>
      </c>
      <c r="V303" s="5">
        <f t="shared" si="33"/>
      </c>
      <c r="W303" s="5">
        <f t="shared" si="34"/>
      </c>
      <c r="X303" s="5">
        <f t="shared" si="35"/>
      </c>
      <c r="Y303" s="5">
        <f t="shared" si="36"/>
      </c>
    </row>
    <row r="304" spans="20:25" ht="12.75">
      <c r="T304" s="9">
        <f t="shared" si="31"/>
        <v>0</v>
      </c>
      <c r="U304" s="10">
        <f t="shared" si="32"/>
        <v>0</v>
      </c>
      <c r="V304" s="5">
        <f t="shared" si="33"/>
      </c>
      <c r="W304" s="5">
        <f t="shared" si="34"/>
      </c>
      <c r="X304" s="5">
        <f t="shared" si="35"/>
      </c>
      <c r="Y304" s="5">
        <f t="shared" si="36"/>
      </c>
    </row>
    <row r="305" spans="20:25" ht="12.75">
      <c r="T305" s="9">
        <f t="shared" si="31"/>
        <v>0</v>
      </c>
      <c r="U305" s="10">
        <f t="shared" si="32"/>
        <v>0</v>
      </c>
      <c r="V305" s="5">
        <f t="shared" si="33"/>
      </c>
      <c r="W305" s="5">
        <f t="shared" si="34"/>
      </c>
      <c r="X305" s="5">
        <f t="shared" si="35"/>
      </c>
      <c r="Y305" s="5">
        <f t="shared" si="36"/>
      </c>
    </row>
    <row r="306" spans="20:25" ht="12.75">
      <c r="T306" s="9">
        <f t="shared" si="31"/>
        <v>0</v>
      </c>
      <c r="U306" s="10">
        <f t="shared" si="32"/>
        <v>0</v>
      </c>
      <c r="V306" s="5">
        <f t="shared" si="33"/>
      </c>
      <c r="W306" s="5">
        <f t="shared" si="34"/>
      </c>
      <c r="X306" s="5">
        <f t="shared" si="35"/>
      </c>
      <c r="Y306" s="5">
        <f t="shared" si="36"/>
      </c>
    </row>
    <row r="307" spans="20:25" ht="12.75">
      <c r="T307" s="9">
        <f t="shared" si="31"/>
        <v>0</v>
      </c>
      <c r="U307" s="10">
        <f t="shared" si="32"/>
        <v>0</v>
      </c>
      <c r="V307" s="5">
        <f t="shared" si="33"/>
      </c>
      <c r="W307" s="5">
        <f t="shared" si="34"/>
      </c>
      <c r="X307" s="5">
        <f t="shared" si="35"/>
      </c>
      <c r="Y307" s="5">
        <f t="shared" si="36"/>
      </c>
    </row>
    <row r="308" spans="20:25" ht="12.75">
      <c r="T308" s="9">
        <f t="shared" si="31"/>
        <v>0</v>
      </c>
      <c r="U308" s="10">
        <f t="shared" si="32"/>
        <v>0</v>
      </c>
      <c r="V308" s="5">
        <f t="shared" si="33"/>
      </c>
      <c r="W308" s="5">
        <f t="shared" si="34"/>
      </c>
      <c r="X308" s="5">
        <f t="shared" si="35"/>
      </c>
      <c r="Y308" s="5">
        <f t="shared" si="36"/>
      </c>
    </row>
    <row r="309" spans="20:25" ht="12.75">
      <c r="T309" s="9">
        <f t="shared" si="31"/>
        <v>0</v>
      </c>
      <c r="U309" s="10">
        <f t="shared" si="32"/>
        <v>0</v>
      </c>
      <c r="V309" s="5">
        <f t="shared" si="33"/>
      </c>
      <c r="W309" s="5">
        <f t="shared" si="34"/>
      </c>
      <c r="X309" s="5">
        <f t="shared" si="35"/>
      </c>
      <c r="Y309" s="5">
        <f t="shared" si="36"/>
      </c>
    </row>
    <row r="310" spans="20:25" ht="12.75">
      <c r="T310" s="9">
        <f t="shared" si="31"/>
        <v>0</v>
      </c>
      <c r="U310" s="10">
        <f t="shared" si="32"/>
        <v>0</v>
      </c>
      <c r="V310" s="5">
        <f t="shared" si="33"/>
      </c>
      <c r="W310" s="5">
        <f t="shared" si="34"/>
      </c>
      <c r="X310" s="5">
        <f t="shared" si="35"/>
      </c>
      <c r="Y310" s="5">
        <f t="shared" si="36"/>
      </c>
    </row>
    <row r="311" spans="20:25" ht="12.75">
      <c r="T311" s="9">
        <f t="shared" si="31"/>
        <v>0</v>
      </c>
      <c r="U311" s="10">
        <f t="shared" si="32"/>
        <v>0</v>
      </c>
      <c r="V311" s="5">
        <f t="shared" si="33"/>
      </c>
      <c r="W311" s="5">
        <f t="shared" si="34"/>
      </c>
      <c r="X311" s="5">
        <f t="shared" si="35"/>
      </c>
      <c r="Y311" s="5">
        <f t="shared" si="36"/>
      </c>
    </row>
    <row r="312" spans="20:25" ht="12.75">
      <c r="T312" s="9">
        <f t="shared" si="31"/>
        <v>0</v>
      </c>
      <c r="U312" s="10">
        <f t="shared" si="32"/>
        <v>0</v>
      </c>
      <c r="V312" s="5">
        <f t="shared" si="33"/>
      </c>
      <c r="W312" s="5">
        <f t="shared" si="34"/>
      </c>
      <c r="X312" s="5">
        <f t="shared" si="35"/>
      </c>
      <c r="Y312" s="5">
        <f t="shared" si="36"/>
      </c>
    </row>
    <row r="313" spans="20:25" ht="12.75">
      <c r="T313" s="9">
        <f t="shared" si="31"/>
        <v>0</v>
      </c>
      <c r="U313" s="10">
        <f t="shared" si="32"/>
        <v>0</v>
      </c>
      <c r="V313" s="5">
        <f t="shared" si="33"/>
      </c>
      <c r="W313" s="5">
        <f t="shared" si="34"/>
      </c>
      <c r="X313" s="5">
        <f t="shared" si="35"/>
      </c>
      <c r="Y313" s="5">
        <f t="shared" si="36"/>
      </c>
    </row>
    <row r="314" spans="20:25" ht="12.75">
      <c r="T314" s="9">
        <f t="shared" si="31"/>
        <v>0</v>
      </c>
      <c r="U314" s="10">
        <f t="shared" si="32"/>
        <v>0</v>
      </c>
      <c r="V314" s="5">
        <f t="shared" si="33"/>
      </c>
      <c r="W314" s="5">
        <f t="shared" si="34"/>
      </c>
      <c r="X314" s="5">
        <f t="shared" si="35"/>
      </c>
      <c r="Y314" s="5">
        <f t="shared" si="36"/>
      </c>
    </row>
    <row r="315" spans="20:25" ht="12.75">
      <c r="T315" s="9">
        <f t="shared" si="31"/>
        <v>0</v>
      </c>
      <c r="U315" s="10">
        <f t="shared" si="32"/>
        <v>0</v>
      </c>
      <c r="V315" s="5">
        <f t="shared" si="33"/>
      </c>
      <c r="W315" s="5">
        <f t="shared" si="34"/>
      </c>
      <c r="X315" s="5">
        <f t="shared" si="35"/>
      </c>
      <c r="Y315" s="5">
        <f t="shared" si="36"/>
      </c>
    </row>
    <row r="316" spans="20:25" ht="12.75">
      <c r="T316" s="9">
        <f t="shared" si="31"/>
        <v>0</v>
      </c>
      <c r="U316" s="10">
        <f t="shared" si="32"/>
        <v>0</v>
      </c>
      <c r="V316" s="5">
        <f t="shared" si="33"/>
      </c>
      <c r="W316" s="5">
        <f t="shared" si="34"/>
      </c>
      <c r="X316" s="5">
        <f t="shared" si="35"/>
      </c>
      <c r="Y316" s="5">
        <f t="shared" si="36"/>
      </c>
    </row>
    <row r="317" spans="20:25" ht="12.75">
      <c r="T317" s="9">
        <f t="shared" si="31"/>
        <v>0</v>
      </c>
      <c r="U317" s="10">
        <f t="shared" si="32"/>
        <v>0</v>
      </c>
      <c r="V317" s="5">
        <f t="shared" si="33"/>
      </c>
      <c r="W317" s="5">
        <f t="shared" si="34"/>
      </c>
      <c r="X317" s="5">
        <f t="shared" si="35"/>
      </c>
      <c r="Y317" s="5">
        <f t="shared" si="36"/>
      </c>
    </row>
    <row r="318" spans="20:25" ht="12.75">
      <c r="T318" s="9">
        <f t="shared" si="31"/>
        <v>0</v>
      </c>
      <c r="U318" s="10">
        <f t="shared" si="32"/>
        <v>0</v>
      </c>
      <c r="V318" s="5">
        <f t="shared" si="33"/>
      </c>
      <c r="W318" s="5">
        <f t="shared" si="34"/>
      </c>
      <c r="X318" s="5">
        <f t="shared" si="35"/>
      </c>
      <c r="Y318" s="5">
        <f t="shared" si="36"/>
      </c>
    </row>
    <row r="319" spans="20:25" ht="12.75">
      <c r="T319" s="9">
        <f t="shared" si="31"/>
        <v>0</v>
      </c>
      <c r="U319" s="10">
        <f t="shared" si="32"/>
        <v>0</v>
      </c>
      <c r="V319" s="5">
        <f t="shared" si="33"/>
      </c>
      <c r="W319" s="5">
        <f t="shared" si="34"/>
      </c>
      <c r="X319" s="5">
        <f t="shared" si="35"/>
      </c>
      <c r="Y319" s="5">
        <f t="shared" si="36"/>
      </c>
    </row>
    <row r="320" spans="20:25" ht="12.75">
      <c r="T320" s="9">
        <f t="shared" si="31"/>
        <v>0</v>
      </c>
      <c r="U320" s="10">
        <f t="shared" si="32"/>
        <v>0</v>
      </c>
      <c r="V320" s="5">
        <f t="shared" si="33"/>
      </c>
      <c r="W320" s="5">
        <f t="shared" si="34"/>
      </c>
      <c r="X320" s="5">
        <f t="shared" si="35"/>
      </c>
      <c r="Y320" s="5">
        <f t="shared" si="36"/>
      </c>
    </row>
    <row r="321" spans="20:25" ht="12.75">
      <c r="T321" s="9">
        <f t="shared" si="31"/>
        <v>0</v>
      </c>
      <c r="U321" s="10">
        <f t="shared" si="32"/>
        <v>0</v>
      </c>
      <c r="V321" s="5">
        <f t="shared" si="33"/>
      </c>
      <c r="W321" s="5">
        <f t="shared" si="34"/>
      </c>
      <c r="X321" s="5">
        <f t="shared" si="35"/>
      </c>
      <c r="Y321" s="5">
        <f t="shared" si="36"/>
      </c>
    </row>
    <row r="322" spans="20:25" ht="12.75">
      <c r="T322" s="9">
        <f t="shared" si="31"/>
        <v>0</v>
      </c>
      <c r="U322" s="10">
        <f t="shared" si="32"/>
        <v>0</v>
      </c>
      <c r="V322" s="5">
        <f t="shared" si="33"/>
      </c>
      <c r="W322" s="5">
        <f t="shared" si="34"/>
      </c>
      <c r="X322" s="5">
        <f t="shared" si="35"/>
      </c>
      <c r="Y322" s="5">
        <f t="shared" si="36"/>
      </c>
    </row>
    <row r="323" spans="20:25" ht="12.75">
      <c r="T323" s="9">
        <f t="shared" si="31"/>
        <v>0</v>
      </c>
      <c r="U323" s="10">
        <f t="shared" si="32"/>
        <v>0</v>
      </c>
      <c r="V323" s="5">
        <f t="shared" si="33"/>
      </c>
      <c r="W323" s="5">
        <f t="shared" si="34"/>
      </c>
      <c r="X323" s="5">
        <f t="shared" si="35"/>
      </c>
      <c r="Y323" s="5">
        <f t="shared" si="36"/>
      </c>
    </row>
    <row r="324" spans="20:25" ht="12.75">
      <c r="T324" s="9">
        <f aca="true" t="shared" si="37" ref="T324:T387">SUM(H324:S324)</f>
        <v>0</v>
      </c>
      <c r="U324" s="10">
        <f aca="true" t="shared" si="38" ref="U324:U387">SUM(V324:Y324)</f>
        <v>0</v>
      </c>
      <c r="V324" s="5">
        <f aca="true" t="shared" si="39" ref="V324:V387">IF(AND(T324&gt;0,T324&lt;3),1,IF(AND(T324&gt;0,T324&lt;4),2,IF(AND(T324&gt;0,T324&lt;6),3,"")))</f>
      </c>
      <c r="W324" s="5">
        <f aca="true" t="shared" si="40" ref="W324:W387">IF(AND(T324&gt;5,T324&lt;7),4,IF(AND(T324&gt;5,T324&lt;9),5,IF(AND(T324&gt;5,T324&lt;10),6,"")))</f>
      </c>
      <c r="X324" s="5">
        <f aca="true" t="shared" si="41" ref="X324:X387">IF(AND(T324&gt;9,T324&lt;12),7,IF(AND(T324&gt;9,T324&lt;14),8,IF(AND(T324&gt;9,T324&lt;17),9,"")))</f>
      </c>
      <c r="Y324" s="5">
        <f aca="true" t="shared" si="42" ref="Y324:Y387">IF(AND(T324&gt;16,T324&lt;22),10,IF(AND(T324&gt;16,T324&lt;28),11,IF(AND(T324&gt;16,T324&lt;30),12,"")))</f>
      </c>
    </row>
    <row r="325" spans="20:25" ht="12.75">
      <c r="T325" s="9">
        <f t="shared" si="37"/>
        <v>0</v>
      </c>
      <c r="U325" s="10">
        <f t="shared" si="38"/>
        <v>0</v>
      </c>
      <c r="V325" s="5">
        <f t="shared" si="39"/>
      </c>
      <c r="W325" s="5">
        <f t="shared" si="40"/>
      </c>
      <c r="X325" s="5">
        <f t="shared" si="41"/>
      </c>
      <c r="Y325" s="5">
        <f t="shared" si="42"/>
      </c>
    </row>
    <row r="326" spans="20:25" ht="12.75">
      <c r="T326" s="9">
        <f t="shared" si="37"/>
        <v>0</v>
      </c>
      <c r="U326" s="10">
        <f t="shared" si="38"/>
        <v>0</v>
      </c>
      <c r="V326" s="5">
        <f t="shared" si="39"/>
      </c>
      <c r="W326" s="5">
        <f t="shared" si="40"/>
      </c>
      <c r="X326" s="5">
        <f t="shared" si="41"/>
      </c>
      <c r="Y326" s="5">
        <f t="shared" si="42"/>
      </c>
    </row>
    <row r="327" spans="20:25" ht="12.75">
      <c r="T327" s="9">
        <f t="shared" si="37"/>
        <v>0</v>
      </c>
      <c r="U327" s="10">
        <f t="shared" si="38"/>
        <v>0</v>
      </c>
      <c r="V327" s="5">
        <f t="shared" si="39"/>
      </c>
      <c r="W327" s="5">
        <f t="shared" si="40"/>
      </c>
      <c r="X327" s="5">
        <f t="shared" si="41"/>
      </c>
      <c r="Y327" s="5">
        <f t="shared" si="42"/>
      </c>
    </row>
    <row r="328" spans="20:25" ht="12.75">
      <c r="T328" s="9">
        <f t="shared" si="37"/>
        <v>0</v>
      </c>
      <c r="U328" s="10">
        <f t="shared" si="38"/>
        <v>0</v>
      </c>
      <c r="V328" s="5">
        <f t="shared" si="39"/>
      </c>
      <c r="W328" s="5">
        <f t="shared" si="40"/>
      </c>
      <c r="X328" s="5">
        <f t="shared" si="41"/>
      </c>
      <c r="Y328" s="5">
        <f t="shared" si="42"/>
      </c>
    </row>
    <row r="329" spans="20:25" ht="12.75">
      <c r="T329" s="9">
        <f t="shared" si="37"/>
        <v>0</v>
      </c>
      <c r="U329" s="10">
        <f t="shared" si="38"/>
        <v>0</v>
      </c>
      <c r="V329" s="5">
        <f t="shared" si="39"/>
      </c>
      <c r="W329" s="5">
        <f t="shared" si="40"/>
      </c>
      <c r="X329" s="5">
        <f t="shared" si="41"/>
      </c>
      <c r="Y329" s="5">
        <f t="shared" si="42"/>
      </c>
    </row>
    <row r="330" spans="20:25" ht="12.75">
      <c r="T330" s="9">
        <f t="shared" si="37"/>
        <v>0</v>
      </c>
      <c r="U330" s="10">
        <f t="shared" si="38"/>
        <v>0</v>
      </c>
      <c r="V330" s="5">
        <f t="shared" si="39"/>
      </c>
      <c r="W330" s="5">
        <f t="shared" si="40"/>
      </c>
      <c r="X330" s="5">
        <f t="shared" si="41"/>
      </c>
      <c r="Y330" s="5">
        <f t="shared" si="42"/>
      </c>
    </row>
    <row r="331" spans="20:25" ht="12.75">
      <c r="T331" s="9">
        <f t="shared" si="37"/>
        <v>0</v>
      </c>
      <c r="U331" s="10">
        <f t="shared" si="38"/>
        <v>0</v>
      </c>
      <c r="V331" s="5">
        <f t="shared" si="39"/>
      </c>
      <c r="W331" s="5">
        <f t="shared" si="40"/>
      </c>
      <c r="X331" s="5">
        <f t="shared" si="41"/>
      </c>
      <c r="Y331" s="5">
        <f t="shared" si="42"/>
      </c>
    </row>
    <row r="332" spans="20:25" ht="12.75">
      <c r="T332" s="9">
        <f t="shared" si="37"/>
        <v>0</v>
      </c>
      <c r="U332" s="10">
        <f t="shared" si="38"/>
        <v>0</v>
      </c>
      <c r="V332" s="5">
        <f t="shared" si="39"/>
      </c>
      <c r="W332" s="5">
        <f t="shared" si="40"/>
      </c>
      <c r="X332" s="5">
        <f t="shared" si="41"/>
      </c>
      <c r="Y332" s="5">
        <f t="shared" si="42"/>
      </c>
    </row>
    <row r="333" spans="20:25" ht="12.75">
      <c r="T333" s="9">
        <f t="shared" si="37"/>
        <v>0</v>
      </c>
      <c r="U333" s="10">
        <f t="shared" si="38"/>
        <v>0</v>
      </c>
      <c r="V333" s="5">
        <f t="shared" si="39"/>
      </c>
      <c r="W333" s="5">
        <f t="shared" si="40"/>
      </c>
      <c r="X333" s="5">
        <f t="shared" si="41"/>
      </c>
      <c r="Y333" s="5">
        <f t="shared" si="42"/>
      </c>
    </row>
    <row r="334" spans="20:25" ht="12.75">
      <c r="T334" s="9">
        <f t="shared" si="37"/>
        <v>0</v>
      </c>
      <c r="U334" s="10">
        <f t="shared" si="38"/>
        <v>0</v>
      </c>
      <c r="V334" s="5">
        <f t="shared" si="39"/>
      </c>
      <c r="W334" s="5">
        <f t="shared" si="40"/>
      </c>
      <c r="X334" s="5">
        <f t="shared" si="41"/>
      </c>
      <c r="Y334" s="5">
        <f t="shared" si="42"/>
      </c>
    </row>
    <row r="335" spans="20:25" ht="12.75">
      <c r="T335" s="9">
        <f t="shared" si="37"/>
        <v>0</v>
      </c>
      <c r="U335" s="10">
        <f t="shared" si="38"/>
        <v>0</v>
      </c>
      <c r="V335" s="5">
        <f t="shared" si="39"/>
      </c>
      <c r="W335" s="5">
        <f t="shared" si="40"/>
      </c>
      <c r="X335" s="5">
        <f t="shared" si="41"/>
      </c>
      <c r="Y335" s="5">
        <f t="shared" si="42"/>
      </c>
    </row>
    <row r="336" spans="20:25" ht="12.75">
      <c r="T336" s="9">
        <f t="shared" si="37"/>
        <v>0</v>
      </c>
      <c r="U336" s="10">
        <f t="shared" si="38"/>
        <v>0</v>
      </c>
      <c r="V336" s="5">
        <f t="shared" si="39"/>
      </c>
      <c r="W336" s="5">
        <f t="shared" si="40"/>
      </c>
      <c r="X336" s="5">
        <f t="shared" si="41"/>
      </c>
      <c r="Y336" s="5">
        <f t="shared" si="42"/>
      </c>
    </row>
    <row r="337" spans="20:25" ht="12.75">
      <c r="T337" s="9">
        <f t="shared" si="37"/>
        <v>0</v>
      </c>
      <c r="U337" s="10">
        <f t="shared" si="38"/>
        <v>0</v>
      </c>
      <c r="V337" s="5">
        <f t="shared" si="39"/>
      </c>
      <c r="W337" s="5">
        <f t="shared" si="40"/>
      </c>
      <c r="X337" s="5">
        <f t="shared" si="41"/>
      </c>
      <c r="Y337" s="5">
        <f t="shared" si="42"/>
      </c>
    </row>
    <row r="338" spans="20:25" ht="12.75">
      <c r="T338" s="9">
        <f t="shared" si="37"/>
        <v>0</v>
      </c>
      <c r="U338" s="10">
        <f t="shared" si="38"/>
        <v>0</v>
      </c>
      <c r="V338" s="5">
        <f t="shared" si="39"/>
      </c>
      <c r="W338" s="5">
        <f t="shared" si="40"/>
      </c>
      <c r="X338" s="5">
        <f t="shared" si="41"/>
      </c>
      <c r="Y338" s="5">
        <f t="shared" si="42"/>
      </c>
    </row>
    <row r="339" spans="20:25" ht="12.75">
      <c r="T339" s="9">
        <f t="shared" si="37"/>
        <v>0</v>
      </c>
      <c r="U339" s="10">
        <f t="shared" si="38"/>
        <v>0</v>
      </c>
      <c r="V339" s="5">
        <f t="shared" si="39"/>
      </c>
      <c r="W339" s="5">
        <f t="shared" si="40"/>
      </c>
      <c r="X339" s="5">
        <f t="shared" si="41"/>
      </c>
      <c r="Y339" s="5">
        <f t="shared" si="42"/>
      </c>
    </row>
    <row r="340" spans="20:25" ht="12.75">
      <c r="T340" s="9">
        <f t="shared" si="37"/>
        <v>0</v>
      </c>
      <c r="U340" s="10">
        <f t="shared" si="38"/>
        <v>0</v>
      </c>
      <c r="V340" s="5">
        <f t="shared" si="39"/>
      </c>
      <c r="W340" s="5">
        <f t="shared" si="40"/>
      </c>
      <c r="X340" s="5">
        <f t="shared" si="41"/>
      </c>
      <c r="Y340" s="5">
        <f t="shared" si="42"/>
      </c>
    </row>
    <row r="341" spans="20:25" ht="12.75">
      <c r="T341" s="9">
        <f t="shared" si="37"/>
        <v>0</v>
      </c>
      <c r="U341" s="10">
        <f t="shared" si="38"/>
        <v>0</v>
      </c>
      <c r="V341" s="5">
        <f t="shared" si="39"/>
      </c>
      <c r="W341" s="5">
        <f t="shared" si="40"/>
      </c>
      <c r="X341" s="5">
        <f t="shared" si="41"/>
      </c>
      <c r="Y341" s="5">
        <f t="shared" si="42"/>
      </c>
    </row>
    <row r="342" spans="20:25" ht="12.75">
      <c r="T342" s="9">
        <f t="shared" si="37"/>
        <v>0</v>
      </c>
      <c r="U342" s="10">
        <f t="shared" si="38"/>
        <v>0</v>
      </c>
      <c r="V342" s="5">
        <f t="shared" si="39"/>
      </c>
      <c r="W342" s="5">
        <f t="shared" si="40"/>
      </c>
      <c r="X342" s="5">
        <f t="shared" si="41"/>
      </c>
      <c r="Y342" s="5">
        <f t="shared" si="42"/>
      </c>
    </row>
    <row r="343" spans="20:25" ht="12.75">
      <c r="T343" s="9">
        <f t="shared" si="37"/>
        <v>0</v>
      </c>
      <c r="U343" s="10">
        <f t="shared" si="38"/>
        <v>0</v>
      </c>
      <c r="V343" s="5">
        <f t="shared" si="39"/>
      </c>
      <c r="W343" s="5">
        <f t="shared" si="40"/>
      </c>
      <c r="X343" s="5">
        <f t="shared" si="41"/>
      </c>
      <c r="Y343" s="5">
        <f t="shared" si="42"/>
      </c>
    </row>
    <row r="344" spans="20:25" ht="12.75">
      <c r="T344" s="9">
        <f t="shared" si="37"/>
        <v>0</v>
      </c>
      <c r="U344" s="10">
        <f t="shared" si="38"/>
        <v>0</v>
      </c>
      <c r="V344" s="5">
        <f t="shared" si="39"/>
      </c>
      <c r="W344" s="5">
        <f t="shared" si="40"/>
      </c>
      <c r="X344" s="5">
        <f t="shared" si="41"/>
      </c>
      <c r="Y344" s="5">
        <f t="shared" si="42"/>
      </c>
    </row>
    <row r="345" spans="20:25" ht="12.75">
      <c r="T345" s="9">
        <f t="shared" si="37"/>
        <v>0</v>
      </c>
      <c r="U345" s="10">
        <f t="shared" si="38"/>
        <v>0</v>
      </c>
      <c r="V345" s="5">
        <f t="shared" si="39"/>
      </c>
      <c r="W345" s="5">
        <f t="shared" si="40"/>
      </c>
      <c r="X345" s="5">
        <f t="shared" si="41"/>
      </c>
      <c r="Y345" s="5">
        <f t="shared" si="42"/>
      </c>
    </row>
    <row r="346" spans="20:25" ht="12.75">
      <c r="T346" s="9">
        <f t="shared" si="37"/>
        <v>0</v>
      </c>
      <c r="U346" s="10">
        <f t="shared" si="38"/>
        <v>0</v>
      </c>
      <c r="V346" s="5">
        <f t="shared" si="39"/>
      </c>
      <c r="W346" s="5">
        <f t="shared" si="40"/>
      </c>
      <c r="X346" s="5">
        <f t="shared" si="41"/>
      </c>
      <c r="Y346" s="5">
        <f t="shared" si="42"/>
      </c>
    </row>
    <row r="347" spans="20:25" ht="12.75">
      <c r="T347" s="9">
        <f t="shared" si="37"/>
        <v>0</v>
      </c>
      <c r="U347" s="10">
        <f t="shared" si="38"/>
        <v>0</v>
      </c>
      <c r="V347" s="5">
        <f t="shared" si="39"/>
      </c>
      <c r="W347" s="5">
        <f t="shared" si="40"/>
      </c>
      <c r="X347" s="5">
        <f t="shared" si="41"/>
      </c>
      <c r="Y347" s="5">
        <f t="shared" si="42"/>
      </c>
    </row>
    <row r="348" spans="20:25" ht="12.75">
      <c r="T348" s="9">
        <f t="shared" si="37"/>
        <v>0</v>
      </c>
      <c r="U348" s="10">
        <f t="shared" si="38"/>
        <v>0</v>
      </c>
      <c r="V348" s="5">
        <f t="shared" si="39"/>
      </c>
      <c r="W348" s="5">
        <f t="shared" si="40"/>
      </c>
      <c r="X348" s="5">
        <f t="shared" si="41"/>
      </c>
      <c r="Y348" s="5">
        <f t="shared" si="42"/>
      </c>
    </row>
    <row r="349" spans="20:25" ht="12.75">
      <c r="T349" s="9">
        <f t="shared" si="37"/>
        <v>0</v>
      </c>
      <c r="U349" s="10">
        <f t="shared" si="38"/>
        <v>0</v>
      </c>
      <c r="V349" s="5">
        <f t="shared" si="39"/>
      </c>
      <c r="W349" s="5">
        <f t="shared" si="40"/>
      </c>
      <c r="X349" s="5">
        <f t="shared" si="41"/>
      </c>
      <c r="Y349" s="5">
        <f t="shared" si="42"/>
      </c>
    </row>
    <row r="350" spans="20:25" ht="12.75">
      <c r="T350" s="9">
        <f t="shared" si="37"/>
        <v>0</v>
      </c>
      <c r="U350" s="10">
        <f t="shared" si="38"/>
        <v>0</v>
      </c>
      <c r="V350" s="5">
        <f t="shared" si="39"/>
      </c>
      <c r="W350" s="5">
        <f t="shared" si="40"/>
      </c>
      <c r="X350" s="5">
        <f t="shared" si="41"/>
      </c>
      <c r="Y350" s="5">
        <f t="shared" si="42"/>
      </c>
    </row>
    <row r="351" spans="20:25" ht="12.75">
      <c r="T351" s="9">
        <f t="shared" si="37"/>
        <v>0</v>
      </c>
      <c r="U351" s="10">
        <f t="shared" si="38"/>
        <v>0</v>
      </c>
      <c r="V351" s="5">
        <f t="shared" si="39"/>
      </c>
      <c r="W351" s="5">
        <f t="shared" si="40"/>
      </c>
      <c r="X351" s="5">
        <f t="shared" si="41"/>
      </c>
      <c r="Y351" s="5">
        <f t="shared" si="42"/>
      </c>
    </row>
    <row r="352" spans="20:25" ht="12.75">
      <c r="T352" s="9">
        <f t="shared" si="37"/>
        <v>0</v>
      </c>
      <c r="U352" s="10">
        <f t="shared" si="38"/>
        <v>0</v>
      </c>
      <c r="V352" s="5">
        <f t="shared" si="39"/>
      </c>
      <c r="W352" s="5">
        <f t="shared" si="40"/>
      </c>
      <c r="X352" s="5">
        <f t="shared" si="41"/>
      </c>
      <c r="Y352" s="5">
        <f t="shared" si="42"/>
      </c>
    </row>
    <row r="353" spans="20:25" ht="12.75">
      <c r="T353" s="9">
        <f t="shared" si="37"/>
        <v>0</v>
      </c>
      <c r="U353" s="10">
        <f t="shared" si="38"/>
        <v>0</v>
      </c>
      <c r="V353" s="5">
        <f t="shared" si="39"/>
      </c>
      <c r="W353" s="5">
        <f t="shared" si="40"/>
      </c>
      <c r="X353" s="5">
        <f t="shared" si="41"/>
      </c>
      <c r="Y353" s="5">
        <f t="shared" si="42"/>
      </c>
    </row>
    <row r="354" spans="20:25" ht="12.75">
      <c r="T354" s="9">
        <f t="shared" si="37"/>
        <v>0</v>
      </c>
      <c r="U354" s="10">
        <f t="shared" si="38"/>
        <v>0</v>
      </c>
      <c r="V354" s="5">
        <f t="shared" si="39"/>
      </c>
      <c r="W354" s="5">
        <f t="shared" si="40"/>
      </c>
      <c r="X354" s="5">
        <f t="shared" si="41"/>
      </c>
      <c r="Y354" s="5">
        <f t="shared" si="42"/>
      </c>
    </row>
    <row r="355" spans="20:25" ht="12.75">
      <c r="T355" s="9">
        <f t="shared" si="37"/>
        <v>0</v>
      </c>
      <c r="U355" s="10">
        <f t="shared" si="38"/>
        <v>0</v>
      </c>
      <c r="V355" s="5">
        <f t="shared" si="39"/>
      </c>
      <c r="W355" s="5">
        <f t="shared" si="40"/>
      </c>
      <c r="X355" s="5">
        <f t="shared" si="41"/>
      </c>
      <c r="Y355" s="5">
        <f t="shared" si="42"/>
      </c>
    </row>
    <row r="356" spans="20:25" ht="12.75">
      <c r="T356" s="9">
        <f t="shared" si="37"/>
        <v>0</v>
      </c>
      <c r="U356" s="10">
        <f t="shared" si="38"/>
        <v>0</v>
      </c>
      <c r="V356" s="5">
        <f t="shared" si="39"/>
      </c>
      <c r="W356" s="5">
        <f t="shared" si="40"/>
      </c>
      <c r="X356" s="5">
        <f t="shared" si="41"/>
      </c>
      <c r="Y356" s="5">
        <f t="shared" si="42"/>
      </c>
    </row>
    <row r="357" spans="20:25" ht="12.75">
      <c r="T357" s="9">
        <f t="shared" si="37"/>
        <v>0</v>
      </c>
      <c r="U357" s="10">
        <f t="shared" si="38"/>
        <v>0</v>
      </c>
      <c r="V357" s="5">
        <f t="shared" si="39"/>
      </c>
      <c r="W357" s="5">
        <f t="shared" si="40"/>
      </c>
      <c r="X357" s="5">
        <f t="shared" si="41"/>
      </c>
      <c r="Y357" s="5">
        <f t="shared" si="42"/>
      </c>
    </row>
    <row r="358" spans="20:25" ht="12.75">
      <c r="T358" s="9">
        <f t="shared" si="37"/>
        <v>0</v>
      </c>
      <c r="U358" s="10">
        <f t="shared" si="38"/>
        <v>0</v>
      </c>
      <c r="V358" s="5">
        <f t="shared" si="39"/>
      </c>
      <c r="W358" s="5">
        <f t="shared" si="40"/>
      </c>
      <c r="X358" s="5">
        <f t="shared" si="41"/>
      </c>
      <c r="Y358" s="5">
        <f t="shared" si="42"/>
      </c>
    </row>
    <row r="359" spans="20:25" ht="12.75">
      <c r="T359" s="9">
        <f t="shared" si="37"/>
        <v>0</v>
      </c>
      <c r="U359" s="10">
        <f t="shared" si="38"/>
        <v>0</v>
      </c>
      <c r="V359" s="5">
        <f t="shared" si="39"/>
      </c>
      <c r="W359" s="5">
        <f t="shared" si="40"/>
      </c>
      <c r="X359" s="5">
        <f t="shared" si="41"/>
      </c>
      <c r="Y359" s="5">
        <f t="shared" si="42"/>
      </c>
    </row>
    <row r="360" spans="20:25" ht="12.75">
      <c r="T360" s="9">
        <f t="shared" si="37"/>
        <v>0</v>
      </c>
      <c r="U360" s="10">
        <f t="shared" si="38"/>
        <v>0</v>
      </c>
      <c r="V360" s="5">
        <f t="shared" si="39"/>
      </c>
      <c r="W360" s="5">
        <f t="shared" si="40"/>
      </c>
      <c r="X360" s="5">
        <f t="shared" si="41"/>
      </c>
      <c r="Y360" s="5">
        <f t="shared" si="42"/>
      </c>
    </row>
    <row r="361" spans="20:25" ht="12.75">
      <c r="T361" s="9">
        <f t="shared" si="37"/>
        <v>0</v>
      </c>
      <c r="U361" s="10">
        <f t="shared" si="38"/>
        <v>0</v>
      </c>
      <c r="V361" s="5">
        <f t="shared" si="39"/>
      </c>
      <c r="W361" s="5">
        <f t="shared" si="40"/>
      </c>
      <c r="X361" s="5">
        <f t="shared" si="41"/>
      </c>
      <c r="Y361" s="5">
        <f t="shared" si="42"/>
      </c>
    </row>
    <row r="362" spans="20:25" ht="12.75">
      <c r="T362" s="9">
        <f t="shared" si="37"/>
        <v>0</v>
      </c>
      <c r="U362" s="10">
        <f t="shared" si="38"/>
        <v>0</v>
      </c>
      <c r="V362" s="5">
        <f t="shared" si="39"/>
      </c>
      <c r="W362" s="5">
        <f t="shared" si="40"/>
      </c>
      <c r="X362" s="5">
        <f t="shared" si="41"/>
      </c>
      <c r="Y362" s="5">
        <f t="shared" si="42"/>
      </c>
    </row>
    <row r="363" spans="20:25" ht="12.75">
      <c r="T363" s="9">
        <f t="shared" si="37"/>
        <v>0</v>
      </c>
      <c r="U363" s="10">
        <f t="shared" si="38"/>
        <v>0</v>
      </c>
      <c r="V363" s="5">
        <f t="shared" si="39"/>
      </c>
      <c r="W363" s="5">
        <f t="shared" si="40"/>
      </c>
      <c r="X363" s="5">
        <f t="shared" si="41"/>
      </c>
      <c r="Y363" s="5">
        <f t="shared" si="42"/>
      </c>
    </row>
    <row r="364" spans="20:25" ht="12.75">
      <c r="T364" s="9">
        <f t="shared" si="37"/>
        <v>0</v>
      </c>
      <c r="U364" s="10">
        <f t="shared" si="38"/>
        <v>0</v>
      </c>
      <c r="V364" s="5">
        <f t="shared" si="39"/>
      </c>
      <c r="W364" s="5">
        <f t="shared" si="40"/>
      </c>
      <c r="X364" s="5">
        <f t="shared" si="41"/>
      </c>
      <c r="Y364" s="5">
        <f t="shared" si="42"/>
      </c>
    </row>
    <row r="365" spans="20:25" ht="12.75">
      <c r="T365" s="9">
        <f t="shared" si="37"/>
        <v>0</v>
      </c>
      <c r="U365" s="10">
        <f t="shared" si="38"/>
        <v>0</v>
      </c>
      <c r="V365" s="5">
        <f t="shared" si="39"/>
      </c>
      <c r="W365" s="5">
        <f t="shared" si="40"/>
      </c>
      <c r="X365" s="5">
        <f t="shared" si="41"/>
      </c>
      <c r="Y365" s="5">
        <f t="shared" si="42"/>
      </c>
    </row>
    <row r="366" spans="20:25" ht="12.75">
      <c r="T366" s="9">
        <f t="shared" si="37"/>
        <v>0</v>
      </c>
      <c r="U366" s="10">
        <f t="shared" si="38"/>
        <v>0</v>
      </c>
      <c r="V366" s="5">
        <f t="shared" si="39"/>
      </c>
      <c r="W366" s="5">
        <f t="shared" si="40"/>
      </c>
      <c r="X366" s="5">
        <f t="shared" si="41"/>
      </c>
      <c r="Y366" s="5">
        <f t="shared" si="42"/>
      </c>
    </row>
    <row r="367" spans="20:25" ht="12.75">
      <c r="T367" s="9">
        <f t="shared" si="37"/>
        <v>0</v>
      </c>
      <c r="U367" s="10">
        <f t="shared" si="38"/>
        <v>0</v>
      </c>
      <c r="V367" s="5">
        <f t="shared" si="39"/>
      </c>
      <c r="W367" s="5">
        <f t="shared" si="40"/>
      </c>
      <c r="X367" s="5">
        <f t="shared" si="41"/>
      </c>
      <c r="Y367" s="5">
        <f t="shared" si="42"/>
      </c>
    </row>
    <row r="368" spans="20:25" ht="12.75">
      <c r="T368" s="9">
        <f t="shared" si="37"/>
        <v>0</v>
      </c>
      <c r="U368" s="10">
        <f t="shared" si="38"/>
        <v>0</v>
      </c>
      <c r="V368" s="5">
        <f t="shared" si="39"/>
      </c>
      <c r="W368" s="5">
        <f t="shared" si="40"/>
      </c>
      <c r="X368" s="5">
        <f t="shared" si="41"/>
      </c>
      <c r="Y368" s="5">
        <f t="shared" si="42"/>
      </c>
    </row>
    <row r="369" spans="20:25" ht="12.75">
      <c r="T369" s="9">
        <f t="shared" si="37"/>
        <v>0</v>
      </c>
      <c r="U369" s="10">
        <f t="shared" si="38"/>
        <v>0</v>
      </c>
      <c r="V369" s="5">
        <f t="shared" si="39"/>
      </c>
      <c r="W369" s="5">
        <f t="shared" si="40"/>
      </c>
      <c r="X369" s="5">
        <f t="shared" si="41"/>
      </c>
      <c r="Y369" s="5">
        <f t="shared" si="42"/>
      </c>
    </row>
    <row r="370" spans="20:25" ht="12.75">
      <c r="T370" s="9">
        <f t="shared" si="37"/>
        <v>0</v>
      </c>
      <c r="U370" s="10">
        <f t="shared" si="38"/>
        <v>0</v>
      </c>
      <c r="V370" s="5">
        <f t="shared" si="39"/>
      </c>
      <c r="W370" s="5">
        <f t="shared" si="40"/>
      </c>
      <c r="X370" s="5">
        <f t="shared" si="41"/>
      </c>
      <c r="Y370" s="5">
        <f t="shared" si="42"/>
      </c>
    </row>
    <row r="371" spans="20:25" ht="12.75">
      <c r="T371" s="9">
        <f t="shared" si="37"/>
        <v>0</v>
      </c>
      <c r="U371" s="10">
        <f t="shared" si="38"/>
        <v>0</v>
      </c>
      <c r="V371" s="5">
        <f t="shared" si="39"/>
      </c>
      <c r="W371" s="5">
        <f t="shared" si="40"/>
      </c>
      <c r="X371" s="5">
        <f t="shared" si="41"/>
      </c>
      <c r="Y371" s="5">
        <f t="shared" si="42"/>
      </c>
    </row>
    <row r="372" spans="20:25" ht="12.75">
      <c r="T372" s="9">
        <f t="shared" si="37"/>
        <v>0</v>
      </c>
      <c r="U372" s="10">
        <f t="shared" si="38"/>
        <v>0</v>
      </c>
      <c r="V372" s="5">
        <f t="shared" si="39"/>
      </c>
      <c r="W372" s="5">
        <f t="shared" si="40"/>
      </c>
      <c r="X372" s="5">
        <f t="shared" si="41"/>
      </c>
      <c r="Y372" s="5">
        <f t="shared" si="42"/>
      </c>
    </row>
    <row r="373" spans="20:25" ht="12.75">
      <c r="T373" s="9">
        <f t="shared" si="37"/>
        <v>0</v>
      </c>
      <c r="U373" s="10">
        <f t="shared" si="38"/>
        <v>0</v>
      </c>
      <c r="V373" s="5">
        <f t="shared" si="39"/>
      </c>
      <c r="W373" s="5">
        <f t="shared" si="40"/>
      </c>
      <c r="X373" s="5">
        <f t="shared" si="41"/>
      </c>
      <c r="Y373" s="5">
        <f t="shared" si="42"/>
      </c>
    </row>
    <row r="374" spans="20:25" ht="12.75">
      <c r="T374" s="9">
        <f t="shared" si="37"/>
        <v>0</v>
      </c>
      <c r="U374" s="10">
        <f t="shared" si="38"/>
        <v>0</v>
      </c>
      <c r="V374" s="5">
        <f t="shared" si="39"/>
      </c>
      <c r="W374" s="5">
        <f t="shared" si="40"/>
      </c>
      <c r="X374" s="5">
        <f t="shared" si="41"/>
      </c>
      <c r="Y374" s="5">
        <f t="shared" si="42"/>
      </c>
    </row>
    <row r="375" spans="20:25" ht="12.75">
      <c r="T375" s="9">
        <f t="shared" si="37"/>
        <v>0</v>
      </c>
      <c r="U375" s="10">
        <f t="shared" si="38"/>
        <v>0</v>
      </c>
      <c r="V375" s="5">
        <f t="shared" si="39"/>
      </c>
      <c r="W375" s="5">
        <f t="shared" si="40"/>
      </c>
      <c r="X375" s="5">
        <f t="shared" si="41"/>
      </c>
      <c r="Y375" s="5">
        <f t="shared" si="42"/>
      </c>
    </row>
    <row r="376" spans="20:25" ht="12.75">
      <c r="T376" s="9">
        <f t="shared" si="37"/>
        <v>0</v>
      </c>
      <c r="U376" s="10">
        <f t="shared" si="38"/>
        <v>0</v>
      </c>
      <c r="V376" s="5">
        <f t="shared" si="39"/>
      </c>
      <c r="W376" s="5">
        <f t="shared" si="40"/>
      </c>
      <c r="X376" s="5">
        <f t="shared" si="41"/>
      </c>
      <c r="Y376" s="5">
        <f t="shared" si="42"/>
      </c>
    </row>
    <row r="377" spans="20:25" ht="12.75">
      <c r="T377" s="9">
        <f t="shared" si="37"/>
        <v>0</v>
      </c>
      <c r="U377" s="10">
        <f t="shared" si="38"/>
        <v>0</v>
      </c>
      <c r="V377" s="5">
        <f t="shared" si="39"/>
      </c>
      <c r="W377" s="5">
        <f t="shared" si="40"/>
      </c>
      <c r="X377" s="5">
        <f t="shared" si="41"/>
      </c>
      <c r="Y377" s="5">
        <f t="shared" si="42"/>
      </c>
    </row>
    <row r="378" spans="20:25" ht="12.75">
      <c r="T378" s="9">
        <f t="shared" si="37"/>
        <v>0</v>
      </c>
      <c r="U378" s="10">
        <f t="shared" si="38"/>
        <v>0</v>
      </c>
      <c r="V378" s="5">
        <f t="shared" si="39"/>
      </c>
      <c r="W378" s="5">
        <f t="shared" si="40"/>
      </c>
      <c r="X378" s="5">
        <f t="shared" si="41"/>
      </c>
      <c r="Y378" s="5">
        <f t="shared" si="42"/>
      </c>
    </row>
    <row r="379" spans="20:25" ht="12.75">
      <c r="T379" s="9">
        <f t="shared" si="37"/>
        <v>0</v>
      </c>
      <c r="U379" s="10">
        <f t="shared" si="38"/>
        <v>0</v>
      </c>
      <c r="V379" s="5">
        <f t="shared" si="39"/>
      </c>
      <c r="W379" s="5">
        <f t="shared" si="40"/>
      </c>
      <c r="X379" s="5">
        <f t="shared" si="41"/>
      </c>
      <c r="Y379" s="5">
        <f t="shared" si="42"/>
      </c>
    </row>
    <row r="380" spans="20:25" ht="12.75">
      <c r="T380" s="9">
        <f t="shared" si="37"/>
        <v>0</v>
      </c>
      <c r="U380" s="10">
        <f t="shared" si="38"/>
        <v>0</v>
      </c>
      <c r="V380" s="5">
        <f t="shared" si="39"/>
      </c>
      <c r="W380" s="5">
        <f t="shared" si="40"/>
      </c>
      <c r="X380" s="5">
        <f t="shared" si="41"/>
      </c>
      <c r="Y380" s="5">
        <f t="shared" si="42"/>
      </c>
    </row>
    <row r="381" spans="20:25" ht="12.75">
      <c r="T381" s="9">
        <f t="shared" si="37"/>
        <v>0</v>
      </c>
      <c r="U381" s="10">
        <f t="shared" si="38"/>
        <v>0</v>
      </c>
      <c r="V381" s="5">
        <f t="shared" si="39"/>
      </c>
      <c r="W381" s="5">
        <f t="shared" si="40"/>
      </c>
      <c r="X381" s="5">
        <f t="shared" si="41"/>
      </c>
      <c r="Y381" s="5">
        <f t="shared" si="42"/>
      </c>
    </row>
    <row r="382" spans="20:25" ht="12.75">
      <c r="T382" s="9">
        <f t="shared" si="37"/>
        <v>0</v>
      </c>
      <c r="U382" s="10">
        <f t="shared" si="38"/>
        <v>0</v>
      </c>
      <c r="V382" s="5">
        <f t="shared" si="39"/>
      </c>
      <c r="W382" s="5">
        <f t="shared" si="40"/>
      </c>
      <c r="X382" s="5">
        <f t="shared" si="41"/>
      </c>
      <c r="Y382" s="5">
        <f t="shared" si="42"/>
      </c>
    </row>
    <row r="383" spans="20:25" ht="12.75">
      <c r="T383" s="9">
        <f t="shared" si="37"/>
        <v>0</v>
      </c>
      <c r="U383" s="10">
        <f t="shared" si="38"/>
        <v>0</v>
      </c>
      <c r="V383" s="5">
        <f t="shared" si="39"/>
      </c>
      <c r="W383" s="5">
        <f t="shared" si="40"/>
      </c>
      <c r="X383" s="5">
        <f t="shared" si="41"/>
      </c>
      <c r="Y383" s="5">
        <f t="shared" si="42"/>
      </c>
    </row>
    <row r="384" spans="20:25" ht="12.75">
      <c r="T384" s="9">
        <f t="shared" si="37"/>
        <v>0</v>
      </c>
      <c r="U384" s="10">
        <f t="shared" si="38"/>
        <v>0</v>
      </c>
      <c r="V384" s="5">
        <f t="shared" si="39"/>
      </c>
      <c r="W384" s="5">
        <f t="shared" si="40"/>
      </c>
      <c r="X384" s="5">
        <f t="shared" si="41"/>
      </c>
      <c r="Y384" s="5">
        <f t="shared" si="42"/>
      </c>
    </row>
    <row r="385" spans="20:25" ht="12.75">
      <c r="T385" s="9">
        <f t="shared" si="37"/>
        <v>0</v>
      </c>
      <c r="U385" s="10">
        <f t="shared" si="38"/>
        <v>0</v>
      </c>
      <c r="V385" s="5">
        <f t="shared" si="39"/>
      </c>
      <c r="W385" s="5">
        <f t="shared" si="40"/>
      </c>
      <c r="X385" s="5">
        <f t="shared" si="41"/>
      </c>
      <c r="Y385" s="5">
        <f t="shared" si="42"/>
      </c>
    </row>
    <row r="386" spans="20:25" ht="12.75">
      <c r="T386" s="9">
        <f t="shared" si="37"/>
        <v>0</v>
      </c>
      <c r="U386" s="10">
        <f t="shared" si="38"/>
        <v>0</v>
      </c>
      <c r="V386" s="5">
        <f t="shared" si="39"/>
      </c>
      <c r="W386" s="5">
        <f t="shared" si="40"/>
      </c>
      <c r="X386" s="5">
        <f t="shared" si="41"/>
      </c>
      <c r="Y386" s="5">
        <f t="shared" si="42"/>
      </c>
    </row>
    <row r="387" spans="20:25" ht="12.75">
      <c r="T387" s="9">
        <f t="shared" si="37"/>
        <v>0</v>
      </c>
      <c r="U387" s="10">
        <f t="shared" si="38"/>
        <v>0</v>
      </c>
      <c r="V387" s="5">
        <f t="shared" si="39"/>
      </c>
      <c r="W387" s="5">
        <f t="shared" si="40"/>
      </c>
      <c r="X387" s="5">
        <f t="shared" si="41"/>
      </c>
      <c r="Y387" s="5">
        <f t="shared" si="42"/>
      </c>
    </row>
    <row r="388" spans="20:25" ht="12.75">
      <c r="T388" s="9">
        <f aca="true" t="shared" si="43" ref="T388:T451">SUM(H388:S388)</f>
        <v>0</v>
      </c>
      <c r="U388" s="10">
        <f aca="true" t="shared" si="44" ref="U388:U451">SUM(V388:Y388)</f>
        <v>0</v>
      </c>
      <c r="V388" s="5">
        <f aca="true" t="shared" si="45" ref="V388:V451">IF(AND(T388&gt;0,T388&lt;3),1,IF(AND(T388&gt;0,T388&lt;4),2,IF(AND(T388&gt;0,T388&lt;6),3,"")))</f>
      </c>
      <c r="W388" s="5">
        <f aca="true" t="shared" si="46" ref="W388:W451">IF(AND(T388&gt;5,T388&lt;7),4,IF(AND(T388&gt;5,T388&lt;9),5,IF(AND(T388&gt;5,T388&lt;10),6,"")))</f>
      </c>
      <c r="X388" s="5">
        <f aca="true" t="shared" si="47" ref="X388:X451">IF(AND(T388&gt;9,T388&lt;12),7,IF(AND(T388&gt;9,T388&lt;14),8,IF(AND(T388&gt;9,T388&lt;17),9,"")))</f>
      </c>
      <c r="Y388" s="5">
        <f aca="true" t="shared" si="48" ref="Y388:Y451">IF(AND(T388&gt;16,T388&lt;22),10,IF(AND(T388&gt;16,T388&lt;28),11,IF(AND(T388&gt;16,T388&lt;30),12,"")))</f>
      </c>
    </row>
    <row r="389" spans="20:25" ht="12.75">
      <c r="T389" s="9">
        <f t="shared" si="43"/>
        <v>0</v>
      </c>
      <c r="U389" s="10">
        <f t="shared" si="44"/>
        <v>0</v>
      </c>
      <c r="V389" s="5">
        <f t="shared" si="45"/>
      </c>
      <c r="W389" s="5">
        <f t="shared" si="46"/>
      </c>
      <c r="X389" s="5">
        <f t="shared" si="47"/>
      </c>
      <c r="Y389" s="5">
        <f t="shared" si="48"/>
      </c>
    </row>
    <row r="390" spans="20:25" ht="12.75">
      <c r="T390" s="9">
        <f t="shared" si="43"/>
        <v>0</v>
      </c>
      <c r="U390" s="10">
        <f t="shared" si="44"/>
        <v>0</v>
      </c>
      <c r="V390" s="5">
        <f t="shared" si="45"/>
      </c>
      <c r="W390" s="5">
        <f t="shared" si="46"/>
      </c>
      <c r="X390" s="5">
        <f t="shared" si="47"/>
      </c>
      <c r="Y390" s="5">
        <f t="shared" si="48"/>
      </c>
    </row>
    <row r="391" spans="20:25" ht="12.75">
      <c r="T391" s="9">
        <f t="shared" si="43"/>
        <v>0</v>
      </c>
      <c r="U391" s="10">
        <f t="shared" si="44"/>
        <v>0</v>
      </c>
      <c r="V391" s="5">
        <f t="shared" si="45"/>
      </c>
      <c r="W391" s="5">
        <f t="shared" si="46"/>
      </c>
      <c r="X391" s="5">
        <f t="shared" si="47"/>
      </c>
      <c r="Y391" s="5">
        <f t="shared" si="48"/>
      </c>
    </row>
    <row r="392" spans="20:25" ht="12.75">
      <c r="T392" s="9">
        <f t="shared" si="43"/>
        <v>0</v>
      </c>
      <c r="U392" s="10">
        <f t="shared" si="44"/>
        <v>0</v>
      </c>
      <c r="V392" s="5">
        <f t="shared" si="45"/>
      </c>
      <c r="W392" s="5">
        <f t="shared" si="46"/>
      </c>
      <c r="X392" s="5">
        <f t="shared" si="47"/>
      </c>
      <c r="Y392" s="5">
        <f t="shared" si="48"/>
      </c>
    </row>
    <row r="393" spans="20:25" ht="12.75">
      <c r="T393" s="9">
        <f t="shared" si="43"/>
        <v>0</v>
      </c>
      <c r="U393" s="10">
        <f t="shared" si="44"/>
        <v>0</v>
      </c>
      <c r="V393" s="5">
        <f t="shared" si="45"/>
      </c>
      <c r="W393" s="5">
        <f t="shared" si="46"/>
      </c>
      <c r="X393" s="5">
        <f t="shared" si="47"/>
      </c>
      <c r="Y393" s="5">
        <f t="shared" si="48"/>
      </c>
    </row>
    <row r="394" spans="20:25" ht="12.75">
      <c r="T394" s="9">
        <f t="shared" si="43"/>
        <v>0</v>
      </c>
      <c r="U394" s="10">
        <f t="shared" si="44"/>
        <v>0</v>
      </c>
      <c r="V394" s="5">
        <f t="shared" si="45"/>
      </c>
      <c r="W394" s="5">
        <f t="shared" si="46"/>
      </c>
      <c r="X394" s="5">
        <f t="shared" si="47"/>
      </c>
      <c r="Y394" s="5">
        <f t="shared" si="48"/>
      </c>
    </row>
    <row r="395" spans="20:25" ht="12.75">
      <c r="T395" s="9">
        <f t="shared" si="43"/>
        <v>0</v>
      </c>
      <c r="U395" s="10">
        <f t="shared" si="44"/>
        <v>0</v>
      </c>
      <c r="V395" s="5">
        <f t="shared" si="45"/>
      </c>
      <c r="W395" s="5">
        <f t="shared" si="46"/>
      </c>
      <c r="X395" s="5">
        <f t="shared" si="47"/>
      </c>
      <c r="Y395" s="5">
        <f t="shared" si="48"/>
      </c>
    </row>
    <row r="396" spans="20:25" ht="12.75">
      <c r="T396" s="9">
        <f t="shared" si="43"/>
        <v>0</v>
      </c>
      <c r="U396" s="10">
        <f t="shared" si="44"/>
        <v>0</v>
      </c>
      <c r="V396" s="5">
        <f t="shared" si="45"/>
      </c>
      <c r="W396" s="5">
        <f t="shared" si="46"/>
      </c>
      <c r="X396" s="5">
        <f t="shared" si="47"/>
      </c>
      <c r="Y396" s="5">
        <f t="shared" si="48"/>
      </c>
    </row>
    <row r="397" spans="20:25" ht="12.75">
      <c r="T397" s="9">
        <f t="shared" si="43"/>
        <v>0</v>
      </c>
      <c r="U397" s="10">
        <f t="shared" si="44"/>
        <v>0</v>
      </c>
      <c r="V397" s="5">
        <f t="shared" si="45"/>
      </c>
      <c r="W397" s="5">
        <f t="shared" si="46"/>
      </c>
      <c r="X397" s="5">
        <f t="shared" si="47"/>
      </c>
      <c r="Y397" s="5">
        <f t="shared" si="48"/>
      </c>
    </row>
    <row r="398" spans="20:25" ht="12.75">
      <c r="T398" s="9">
        <f t="shared" si="43"/>
        <v>0</v>
      </c>
      <c r="U398" s="10">
        <f t="shared" si="44"/>
        <v>0</v>
      </c>
      <c r="V398" s="5">
        <f t="shared" si="45"/>
      </c>
      <c r="W398" s="5">
        <f t="shared" si="46"/>
      </c>
      <c r="X398" s="5">
        <f t="shared" si="47"/>
      </c>
      <c r="Y398" s="5">
        <f t="shared" si="48"/>
      </c>
    </row>
    <row r="399" spans="20:25" ht="12.75">
      <c r="T399" s="9">
        <f t="shared" si="43"/>
        <v>0</v>
      </c>
      <c r="U399" s="10">
        <f t="shared" si="44"/>
        <v>0</v>
      </c>
      <c r="V399" s="5">
        <f t="shared" si="45"/>
      </c>
      <c r="W399" s="5">
        <f t="shared" si="46"/>
      </c>
      <c r="X399" s="5">
        <f t="shared" si="47"/>
      </c>
      <c r="Y399" s="5">
        <f t="shared" si="48"/>
      </c>
    </row>
    <row r="400" spans="20:25" ht="12.75">
      <c r="T400" s="9">
        <f t="shared" si="43"/>
        <v>0</v>
      </c>
      <c r="U400" s="10">
        <f t="shared" si="44"/>
        <v>0</v>
      </c>
      <c r="V400" s="5">
        <f t="shared" si="45"/>
      </c>
      <c r="W400" s="5">
        <f t="shared" si="46"/>
      </c>
      <c r="X400" s="5">
        <f t="shared" si="47"/>
      </c>
      <c r="Y400" s="5">
        <f t="shared" si="48"/>
      </c>
    </row>
    <row r="401" spans="20:25" ht="12.75">
      <c r="T401" s="9">
        <f t="shared" si="43"/>
        <v>0</v>
      </c>
      <c r="U401" s="10">
        <f t="shared" si="44"/>
        <v>0</v>
      </c>
      <c r="V401" s="5">
        <f t="shared" si="45"/>
      </c>
      <c r="W401" s="5">
        <f t="shared" si="46"/>
      </c>
      <c r="X401" s="5">
        <f t="shared" si="47"/>
      </c>
      <c r="Y401" s="5">
        <f t="shared" si="48"/>
      </c>
    </row>
    <row r="402" spans="20:25" ht="12.75">
      <c r="T402" s="9">
        <f t="shared" si="43"/>
        <v>0</v>
      </c>
      <c r="U402" s="10">
        <f t="shared" si="44"/>
        <v>0</v>
      </c>
      <c r="V402" s="5">
        <f t="shared" si="45"/>
      </c>
      <c r="W402" s="5">
        <f t="shared" si="46"/>
      </c>
      <c r="X402" s="5">
        <f t="shared" si="47"/>
      </c>
      <c r="Y402" s="5">
        <f t="shared" si="48"/>
      </c>
    </row>
    <row r="403" spans="20:25" ht="12.75">
      <c r="T403" s="9">
        <f t="shared" si="43"/>
        <v>0</v>
      </c>
      <c r="U403" s="10">
        <f t="shared" si="44"/>
        <v>0</v>
      </c>
      <c r="V403" s="5">
        <f t="shared" si="45"/>
      </c>
      <c r="W403" s="5">
        <f t="shared" si="46"/>
      </c>
      <c r="X403" s="5">
        <f t="shared" si="47"/>
      </c>
      <c r="Y403" s="5">
        <f t="shared" si="48"/>
      </c>
    </row>
    <row r="404" spans="20:25" ht="12.75">
      <c r="T404" s="9">
        <f t="shared" si="43"/>
        <v>0</v>
      </c>
      <c r="U404" s="10">
        <f t="shared" si="44"/>
        <v>0</v>
      </c>
      <c r="V404" s="5">
        <f t="shared" si="45"/>
      </c>
      <c r="W404" s="5">
        <f t="shared" si="46"/>
      </c>
      <c r="X404" s="5">
        <f t="shared" si="47"/>
      </c>
      <c r="Y404" s="5">
        <f t="shared" si="48"/>
      </c>
    </row>
    <row r="405" spans="20:25" ht="12.75">
      <c r="T405" s="9">
        <f t="shared" si="43"/>
        <v>0</v>
      </c>
      <c r="U405" s="10">
        <f t="shared" si="44"/>
        <v>0</v>
      </c>
      <c r="V405" s="5">
        <f t="shared" si="45"/>
      </c>
      <c r="W405" s="5">
        <f t="shared" si="46"/>
      </c>
      <c r="X405" s="5">
        <f t="shared" si="47"/>
      </c>
      <c r="Y405" s="5">
        <f t="shared" si="48"/>
      </c>
    </row>
    <row r="406" spans="20:25" ht="12.75">
      <c r="T406" s="9">
        <f t="shared" si="43"/>
        <v>0</v>
      </c>
      <c r="U406" s="10">
        <f t="shared" si="44"/>
        <v>0</v>
      </c>
      <c r="V406" s="5">
        <f t="shared" si="45"/>
      </c>
      <c r="W406" s="5">
        <f t="shared" si="46"/>
      </c>
      <c r="X406" s="5">
        <f t="shared" si="47"/>
      </c>
      <c r="Y406" s="5">
        <f t="shared" si="48"/>
      </c>
    </row>
    <row r="407" spans="20:25" ht="12.75">
      <c r="T407" s="9">
        <f t="shared" si="43"/>
        <v>0</v>
      </c>
      <c r="U407" s="10">
        <f t="shared" si="44"/>
        <v>0</v>
      </c>
      <c r="V407" s="5">
        <f t="shared" si="45"/>
      </c>
      <c r="W407" s="5">
        <f t="shared" si="46"/>
      </c>
      <c r="X407" s="5">
        <f t="shared" si="47"/>
      </c>
      <c r="Y407" s="5">
        <f t="shared" si="48"/>
      </c>
    </row>
    <row r="408" spans="20:25" ht="12.75">
      <c r="T408" s="9">
        <f t="shared" si="43"/>
        <v>0</v>
      </c>
      <c r="U408" s="10">
        <f t="shared" si="44"/>
        <v>0</v>
      </c>
      <c r="V408" s="5">
        <f t="shared" si="45"/>
      </c>
      <c r="W408" s="5">
        <f t="shared" si="46"/>
      </c>
      <c r="X408" s="5">
        <f t="shared" si="47"/>
      </c>
      <c r="Y408" s="5">
        <f t="shared" si="48"/>
      </c>
    </row>
    <row r="409" spans="20:25" ht="12.75">
      <c r="T409" s="9">
        <f t="shared" si="43"/>
        <v>0</v>
      </c>
      <c r="U409" s="10">
        <f t="shared" si="44"/>
        <v>0</v>
      </c>
      <c r="V409" s="5">
        <f t="shared" si="45"/>
      </c>
      <c r="W409" s="5">
        <f t="shared" si="46"/>
      </c>
      <c r="X409" s="5">
        <f t="shared" si="47"/>
      </c>
      <c r="Y409" s="5">
        <f t="shared" si="48"/>
      </c>
    </row>
    <row r="410" spans="20:25" ht="12.75">
      <c r="T410" s="9">
        <f t="shared" si="43"/>
        <v>0</v>
      </c>
      <c r="U410" s="10">
        <f t="shared" si="44"/>
        <v>0</v>
      </c>
      <c r="V410" s="5">
        <f t="shared" si="45"/>
      </c>
      <c r="W410" s="5">
        <f t="shared" si="46"/>
      </c>
      <c r="X410" s="5">
        <f t="shared" si="47"/>
      </c>
      <c r="Y410" s="5">
        <f t="shared" si="48"/>
      </c>
    </row>
    <row r="411" spans="20:25" ht="12.75">
      <c r="T411" s="9">
        <f t="shared" si="43"/>
        <v>0</v>
      </c>
      <c r="U411" s="10">
        <f t="shared" si="44"/>
        <v>0</v>
      </c>
      <c r="V411" s="5">
        <f t="shared" si="45"/>
      </c>
      <c r="W411" s="5">
        <f t="shared" si="46"/>
      </c>
      <c r="X411" s="5">
        <f t="shared" si="47"/>
      </c>
      <c r="Y411" s="5">
        <f t="shared" si="48"/>
      </c>
    </row>
    <row r="412" spans="20:25" ht="12.75">
      <c r="T412" s="9">
        <f t="shared" si="43"/>
        <v>0</v>
      </c>
      <c r="U412" s="10">
        <f t="shared" si="44"/>
        <v>0</v>
      </c>
      <c r="V412" s="5">
        <f t="shared" si="45"/>
      </c>
      <c r="W412" s="5">
        <f t="shared" si="46"/>
      </c>
      <c r="X412" s="5">
        <f t="shared" si="47"/>
      </c>
      <c r="Y412" s="5">
        <f t="shared" si="48"/>
      </c>
    </row>
    <row r="413" spans="20:25" ht="12.75">
      <c r="T413" s="9">
        <f t="shared" si="43"/>
        <v>0</v>
      </c>
      <c r="U413" s="10">
        <f t="shared" si="44"/>
        <v>0</v>
      </c>
      <c r="V413" s="5">
        <f t="shared" si="45"/>
      </c>
      <c r="W413" s="5">
        <f t="shared" si="46"/>
      </c>
      <c r="X413" s="5">
        <f t="shared" si="47"/>
      </c>
      <c r="Y413" s="5">
        <f t="shared" si="48"/>
      </c>
    </row>
    <row r="414" spans="20:25" ht="12.75">
      <c r="T414" s="9">
        <f t="shared" si="43"/>
        <v>0</v>
      </c>
      <c r="U414" s="10">
        <f t="shared" si="44"/>
        <v>0</v>
      </c>
      <c r="V414" s="5">
        <f t="shared" si="45"/>
      </c>
      <c r="W414" s="5">
        <f t="shared" si="46"/>
      </c>
      <c r="X414" s="5">
        <f t="shared" si="47"/>
      </c>
      <c r="Y414" s="5">
        <f t="shared" si="48"/>
      </c>
    </row>
    <row r="415" spans="20:25" ht="12.75">
      <c r="T415" s="9">
        <f t="shared" si="43"/>
        <v>0</v>
      </c>
      <c r="U415" s="10">
        <f t="shared" si="44"/>
        <v>0</v>
      </c>
      <c r="V415" s="5">
        <f t="shared" si="45"/>
      </c>
      <c r="W415" s="5">
        <f t="shared" si="46"/>
      </c>
      <c r="X415" s="5">
        <f t="shared" si="47"/>
      </c>
      <c r="Y415" s="5">
        <f t="shared" si="48"/>
      </c>
    </row>
    <row r="416" spans="20:25" ht="12.75">
      <c r="T416" s="9">
        <f t="shared" si="43"/>
        <v>0</v>
      </c>
      <c r="U416" s="10">
        <f t="shared" si="44"/>
        <v>0</v>
      </c>
      <c r="V416" s="5">
        <f t="shared" si="45"/>
      </c>
      <c r="W416" s="5">
        <f t="shared" si="46"/>
      </c>
      <c r="X416" s="5">
        <f t="shared" si="47"/>
      </c>
      <c r="Y416" s="5">
        <f t="shared" si="48"/>
      </c>
    </row>
    <row r="417" spans="20:25" ht="12.75">
      <c r="T417" s="9">
        <f t="shared" si="43"/>
        <v>0</v>
      </c>
      <c r="U417" s="10">
        <f t="shared" si="44"/>
        <v>0</v>
      </c>
      <c r="V417" s="5">
        <f t="shared" si="45"/>
      </c>
      <c r="W417" s="5">
        <f t="shared" si="46"/>
      </c>
      <c r="X417" s="5">
        <f t="shared" si="47"/>
      </c>
      <c r="Y417" s="5">
        <f t="shared" si="48"/>
      </c>
    </row>
    <row r="418" spans="20:25" ht="12.75">
      <c r="T418" s="9">
        <f t="shared" si="43"/>
        <v>0</v>
      </c>
      <c r="U418" s="10">
        <f t="shared" si="44"/>
        <v>0</v>
      </c>
      <c r="V418" s="5">
        <f t="shared" si="45"/>
      </c>
      <c r="W418" s="5">
        <f t="shared" si="46"/>
      </c>
      <c r="X418" s="5">
        <f t="shared" si="47"/>
      </c>
      <c r="Y418" s="5">
        <f t="shared" si="48"/>
      </c>
    </row>
    <row r="419" spans="20:25" ht="12.75">
      <c r="T419" s="9">
        <f t="shared" si="43"/>
        <v>0</v>
      </c>
      <c r="U419" s="10">
        <f t="shared" si="44"/>
        <v>0</v>
      </c>
      <c r="V419" s="5">
        <f t="shared" si="45"/>
      </c>
      <c r="W419" s="5">
        <f t="shared" si="46"/>
      </c>
      <c r="X419" s="5">
        <f t="shared" si="47"/>
      </c>
      <c r="Y419" s="5">
        <f t="shared" si="48"/>
      </c>
    </row>
    <row r="420" spans="20:25" ht="12.75">
      <c r="T420" s="9">
        <f t="shared" si="43"/>
        <v>0</v>
      </c>
      <c r="U420" s="10">
        <f t="shared" si="44"/>
        <v>0</v>
      </c>
      <c r="V420" s="5">
        <f t="shared" si="45"/>
      </c>
      <c r="W420" s="5">
        <f t="shared" si="46"/>
      </c>
      <c r="X420" s="5">
        <f t="shared" si="47"/>
      </c>
      <c r="Y420" s="5">
        <f t="shared" si="48"/>
      </c>
    </row>
    <row r="421" spans="20:25" ht="12.75">
      <c r="T421" s="9">
        <f t="shared" si="43"/>
        <v>0</v>
      </c>
      <c r="U421" s="10">
        <f t="shared" si="44"/>
        <v>0</v>
      </c>
      <c r="V421" s="5">
        <f t="shared" si="45"/>
      </c>
      <c r="W421" s="5">
        <f t="shared" si="46"/>
      </c>
      <c r="X421" s="5">
        <f t="shared" si="47"/>
      </c>
      <c r="Y421" s="5">
        <f t="shared" si="48"/>
      </c>
    </row>
    <row r="422" spans="20:25" ht="12.75">
      <c r="T422" s="9">
        <f t="shared" si="43"/>
        <v>0</v>
      </c>
      <c r="U422" s="10">
        <f t="shared" si="44"/>
        <v>0</v>
      </c>
      <c r="V422" s="5">
        <f t="shared" si="45"/>
      </c>
      <c r="W422" s="5">
        <f t="shared" si="46"/>
      </c>
      <c r="X422" s="5">
        <f t="shared" si="47"/>
      </c>
      <c r="Y422" s="5">
        <f t="shared" si="48"/>
      </c>
    </row>
    <row r="423" spans="20:25" ht="12.75">
      <c r="T423" s="9">
        <f t="shared" si="43"/>
        <v>0</v>
      </c>
      <c r="U423" s="10">
        <f t="shared" si="44"/>
        <v>0</v>
      </c>
      <c r="V423" s="5">
        <f t="shared" si="45"/>
      </c>
      <c r="W423" s="5">
        <f t="shared" si="46"/>
      </c>
      <c r="X423" s="5">
        <f t="shared" si="47"/>
      </c>
      <c r="Y423" s="5">
        <f t="shared" si="48"/>
      </c>
    </row>
    <row r="424" spans="20:25" ht="12.75">
      <c r="T424" s="9">
        <f t="shared" si="43"/>
        <v>0</v>
      </c>
      <c r="U424" s="10">
        <f t="shared" si="44"/>
        <v>0</v>
      </c>
      <c r="V424" s="5">
        <f t="shared" si="45"/>
      </c>
      <c r="W424" s="5">
        <f t="shared" si="46"/>
      </c>
      <c r="X424" s="5">
        <f t="shared" si="47"/>
      </c>
      <c r="Y424" s="5">
        <f t="shared" si="48"/>
      </c>
    </row>
    <row r="425" spans="20:25" ht="12.75">
      <c r="T425" s="9">
        <f t="shared" si="43"/>
        <v>0</v>
      </c>
      <c r="U425" s="10">
        <f t="shared" si="44"/>
        <v>0</v>
      </c>
      <c r="V425" s="5">
        <f t="shared" si="45"/>
      </c>
      <c r="W425" s="5">
        <f t="shared" si="46"/>
      </c>
      <c r="X425" s="5">
        <f t="shared" si="47"/>
      </c>
      <c r="Y425" s="5">
        <f t="shared" si="48"/>
      </c>
    </row>
    <row r="426" spans="20:25" ht="12.75">
      <c r="T426" s="9">
        <f t="shared" si="43"/>
        <v>0</v>
      </c>
      <c r="U426" s="10">
        <f t="shared" si="44"/>
        <v>0</v>
      </c>
      <c r="V426" s="5">
        <f t="shared" si="45"/>
      </c>
      <c r="W426" s="5">
        <f t="shared" si="46"/>
      </c>
      <c r="X426" s="5">
        <f t="shared" si="47"/>
      </c>
      <c r="Y426" s="5">
        <f t="shared" si="48"/>
      </c>
    </row>
    <row r="427" spans="20:25" ht="12.75">
      <c r="T427" s="9">
        <f t="shared" si="43"/>
        <v>0</v>
      </c>
      <c r="U427" s="10">
        <f t="shared" si="44"/>
        <v>0</v>
      </c>
      <c r="V427" s="5">
        <f t="shared" si="45"/>
      </c>
      <c r="W427" s="5">
        <f t="shared" si="46"/>
      </c>
      <c r="X427" s="5">
        <f t="shared" si="47"/>
      </c>
      <c r="Y427" s="5">
        <f t="shared" si="48"/>
      </c>
    </row>
    <row r="428" spans="20:25" ht="12.75">
      <c r="T428" s="9">
        <f t="shared" si="43"/>
        <v>0</v>
      </c>
      <c r="U428" s="10">
        <f t="shared" si="44"/>
        <v>0</v>
      </c>
      <c r="V428" s="5">
        <f t="shared" si="45"/>
      </c>
      <c r="W428" s="5">
        <f t="shared" si="46"/>
      </c>
      <c r="X428" s="5">
        <f t="shared" si="47"/>
      </c>
      <c r="Y428" s="5">
        <f t="shared" si="48"/>
      </c>
    </row>
    <row r="429" spans="20:25" ht="12.75">
      <c r="T429" s="9">
        <f t="shared" si="43"/>
        <v>0</v>
      </c>
      <c r="U429" s="10">
        <f t="shared" si="44"/>
        <v>0</v>
      </c>
      <c r="V429" s="5">
        <f t="shared" si="45"/>
      </c>
      <c r="W429" s="5">
        <f t="shared" si="46"/>
      </c>
      <c r="X429" s="5">
        <f t="shared" si="47"/>
      </c>
      <c r="Y429" s="5">
        <f t="shared" si="48"/>
      </c>
    </row>
    <row r="430" spans="20:25" ht="12.75">
      <c r="T430" s="9">
        <f t="shared" si="43"/>
        <v>0</v>
      </c>
      <c r="U430" s="10">
        <f t="shared" si="44"/>
        <v>0</v>
      </c>
      <c r="V430" s="5">
        <f t="shared" si="45"/>
      </c>
      <c r="W430" s="5">
        <f t="shared" si="46"/>
      </c>
      <c r="X430" s="5">
        <f t="shared" si="47"/>
      </c>
      <c r="Y430" s="5">
        <f t="shared" si="48"/>
      </c>
    </row>
    <row r="431" spans="20:25" ht="12.75">
      <c r="T431" s="9">
        <f t="shared" si="43"/>
        <v>0</v>
      </c>
      <c r="U431" s="10">
        <f t="shared" si="44"/>
        <v>0</v>
      </c>
      <c r="V431" s="5">
        <f t="shared" si="45"/>
      </c>
      <c r="W431" s="5">
        <f t="shared" si="46"/>
      </c>
      <c r="X431" s="5">
        <f t="shared" si="47"/>
      </c>
      <c r="Y431" s="5">
        <f t="shared" si="48"/>
      </c>
    </row>
    <row r="432" spans="20:25" ht="12.75">
      <c r="T432" s="9">
        <f t="shared" si="43"/>
        <v>0</v>
      </c>
      <c r="U432" s="10">
        <f t="shared" si="44"/>
        <v>0</v>
      </c>
      <c r="V432" s="5">
        <f t="shared" si="45"/>
      </c>
      <c r="W432" s="5">
        <f t="shared" si="46"/>
      </c>
      <c r="X432" s="5">
        <f t="shared" si="47"/>
      </c>
      <c r="Y432" s="5">
        <f t="shared" si="48"/>
      </c>
    </row>
    <row r="433" spans="20:25" ht="12.75">
      <c r="T433" s="9">
        <f t="shared" si="43"/>
        <v>0</v>
      </c>
      <c r="U433" s="10">
        <f t="shared" si="44"/>
        <v>0</v>
      </c>
      <c r="V433" s="5">
        <f t="shared" si="45"/>
      </c>
      <c r="W433" s="5">
        <f t="shared" si="46"/>
      </c>
      <c r="X433" s="5">
        <f t="shared" si="47"/>
      </c>
      <c r="Y433" s="5">
        <f t="shared" si="48"/>
      </c>
    </row>
    <row r="434" spans="20:25" ht="12.75">
      <c r="T434" s="9">
        <f t="shared" si="43"/>
        <v>0</v>
      </c>
      <c r="U434" s="10">
        <f t="shared" si="44"/>
        <v>0</v>
      </c>
      <c r="V434" s="5">
        <f t="shared" si="45"/>
      </c>
      <c r="W434" s="5">
        <f t="shared" si="46"/>
      </c>
      <c r="X434" s="5">
        <f t="shared" si="47"/>
      </c>
      <c r="Y434" s="5">
        <f t="shared" si="48"/>
      </c>
    </row>
    <row r="435" spans="20:25" ht="12.75">
      <c r="T435" s="9">
        <f t="shared" si="43"/>
        <v>0</v>
      </c>
      <c r="U435" s="10">
        <f t="shared" si="44"/>
        <v>0</v>
      </c>
      <c r="V435" s="5">
        <f t="shared" si="45"/>
      </c>
      <c r="W435" s="5">
        <f t="shared" si="46"/>
      </c>
      <c r="X435" s="5">
        <f t="shared" si="47"/>
      </c>
      <c r="Y435" s="5">
        <f t="shared" si="48"/>
      </c>
    </row>
    <row r="436" spans="20:25" ht="12.75">
      <c r="T436" s="9">
        <f t="shared" si="43"/>
        <v>0</v>
      </c>
      <c r="U436" s="10">
        <f t="shared" si="44"/>
        <v>0</v>
      </c>
      <c r="V436" s="5">
        <f t="shared" si="45"/>
      </c>
      <c r="W436" s="5">
        <f t="shared" si="46"/>
      </c>
      <c r="X436" s="5">
        <f t="shared" si="47"/>
      </c>
      <c r="Y436" s="5">
        <f t="shared" si="48"/>
      </c>
    </row>
    <row r="437" spans="20:25" ht="12.75">
      <c r="T437" s="9">
        <f t="shared" si="43"/>
        <v>0</v>
      </c>
      <c r="U437" s="10">
        <f t="shared" si="44"/>
        <v>0</v>
      </c>
      <c r="V437" s="5">
        <f t="shared" si="45"/>
      </c>
      <c r="W437" s="5">
        <f t="shared" si="46"/>
      </c>
      <c r="X437" s="5">
        <f t="shared" si="47"/>
      </c>
      <c r="Y437" s="5">
        <f t="shared" si="48"/>
      </c>
    </row>
    <row r="438" spans="20:25" ht="12.75">
      <c r="T438" s="9">
        <f t="shared" si="43"/>
        <v>0</v>
      </c>
      <c r="U438" s="10">
        <f t="shared" si="44"/>
        <v>0</v>
      </c>
      <c r="V438" s="5">
        <f t="shared" si="45"/>
      </c>
      <c r="W438" s="5">
        <f t="shared" si="46"/>
      </c>
      <c r="X438" s="5">
        <f t="shared" si="47"/>
      </c>
      <c r="Y438" s="5">
        <f t="shared" si="48"/>
      </c>
    </row>
    <row r="439" spans="20:25" ht="12.75">
      <c r="T439" s="9">
        <f t="shared" si="43"/>
        <v>0</v>
      </c>
      <c r="U439" s="10">
        <f t="shared" si="44"/>
        <v>0</v>
      </c>
      <c r="V439" s="5">
        <f t="shared" si="45"/>
      </c>
      <c r="W439" s="5">
        <f t="shared" si="46"/>
      </c>
      <c r="X439" s="5">
        <f t="shared" si="47"/>
      </c>
      <c r="Y439" s="5">
        <f t="shared" si="48"/>
      </c>
    </row>
    <row r="440" spans="20:25" ht="12.75">
      <c r="T440" s="9">
        <f t="shared" si="43"/>
        <v>0</v>
      </c>
      <c r="U440" s="10">
        <f t="shared" si="44"/>
        <v>0</v>
      </c>
      <c r="V440" s="5">
        <f t="shared" si="45"/>
      </c>
      <c r="W440" s="5">
        <f t="shared" si="46"/>
      </c>
      <c r="X440" s="5">
        <f t="shared" si="47"/>
      </c>
      <c r="Y440" s="5">
        <f t="shared" si="48"/>
      </c>
    </row>
    <row r="441" spans="20:25" ht="12.75">
      <c r="T441" s="9">
        <f t="shared" si="43"/>
        <v>0</v>
      </c>
      <c r="U441" s="10">
        <f t="shared" si="44"/>
        <v>0</v>
      </c>
      <c r="V441" s="5">
        <f t="shared" si="45"/>
      </c>
      <c r="W441" s="5">
        <f t="shared" si="46"/>
      </c>
      <c r="X441" s="5">
        <f t="shared" si="47"/>
      </c>
      <c r="Y441" s="5">
        <f t="shared" si="48"/>
      </c>
    </row>
    <row r="442" spans="20:25" ht="12.75">
      <c r="T442" s="9">
        <f t="shared" si="43"/>
        <v>0</v>
      </c>
      <c r="U442" s="10">
        <f t="shared" si="44"/>
        <v>0</v>
      </c>
      <c r="V442" s="5">
        <f t="shared" si="45"/>
      </c>
      <c r="W442" s="5">
        <f t="shared" si="46"/>
      </c>
      <c r="X442" s="5">
        <f t="shared" si="47"/>
      </c>
      <c r="Y442" s="5">
        <f t="shared" si="48"/>
      </c>
    </row>
    <row r="443" spans="20:25" ht="12.75">
      <c r="T443" s="9">
        <f t="shared" si="43"/>
        <v>0</v>
      </c>
      <c r="U443" s="10">
        <f t="shared" si="44"/>
        <v>0</v>
      </c>
      <c r="V443" s="5">
        <f t="shared" si="45"/>
      </c>
      <c r="W443" s="5">
        <f t="shared" si="46"/>
      </c>
      <c r="X443" s="5">
        <f t="shared" si="47"/>
      </c>
      <c r="Y443" s="5">
        <f t="shared" si="48"/>
      </c>
    </row>
    <row r="444" spans="20:25" ht="12.75">
      <c r="T444" s="9">
        <f t="shared" si="43"/>
        <v>0</v>
      </c>
      <c r="U444" s="10">
        <f t="shared" si="44"/>
        <v>0</v>
      </c>
      <c r="V444" s="5">
        <f t="shared" si="45"/>
      </c>
      <c r="W444" s="5">
        <f t="shared" si="46"/>
      </c>
      <c r="X444" s="5">
        <f t="shared" si="47"/>
      </c>
      <c r="Y444" s="5">
        <f t="shared" si="48"/>
      </c>
    </row>
    <row r="445" spans="20:25" ht="12.75">
      <c r="T445" s="9">
        <f t="shared" si="43"/>
        <v>0</v>
      </c>
      <c r="U445" s="10">
        <f t="shared" si="44"/>
        <v>0</v>
      </c>
      <c r="V445" s="5">
        <f t="shared" si="45"/>
      </c>
      <c r="W445" s="5">
        <f t="shared" si="46"/>
      </c>
      <c r="X445" s="5">
        <f t="shared" si="47"/>
      </c>
      <c r="Y445" s="5">
        <f t="shared" si="48"/>
      </c>
    </row>
    <row r="446" spans="20:25" ht="12.75">
      <c r="T446" s="9">
        <f t="shared" si="43"/>
        <v>0</v>
      </c>
      <c r="U446" s="10">
        <f t="shared" si="44"/>
        <v>0</v>
      </c>
      <c r="V446" s="5">
        <f t="shared" si="45"/>
      </c>
      <c r="W446" s="5">
        <f t="shared" si="46"/>
      </c>
      <c r="X446" s="5">
        <f t="shared" si="47"/>
      </c>
      <c r="Y446" s="5">
        <f t="shared" si="48"/>
      </c>
    </row>
    <row r="447" spans="20:25" ht="12.75">
      <c r="T447" s="9">
        <f t="shared" si="43"/>
        <v>0</v>
      </c>
      <c r="U447" s="10">
        <f t="shared" si="44"/>
        <v>0</v>
      </c>
      <c r="V447" s="5">
        <f t="shared" si="45"/>
      </c>
      <c r="W447" s="5">
        <f t="shared" si="46"/>
      </c>
      <c r="X447" s="5">
        <f t="shared" si="47"/>
      </c>
      <c r="Y447" s="5">
        <f t="shared" si="48"/>
      </c>
    </row>
    <row r="448" spans="20:25" ht="12.75">
      <c r="T448" s="9">
        <f t="shared" si="43"/>
        <v>0</v>
      </c>
      <c r="U448" s="10">
        <f t="shared" si="44"/>
        <v>0</v>
      </c>
      <c r="V448" s="5">
        <f t="shared" si="45"/>
      </c>
      <c r="W448" s="5">
        <f t="shared" si="46"/>
      </c>
      <c r="X448" s="5">
        <f t="shared" si="47"/>
      </c>
      <c r="Y448" s="5">
        <f t="shared" si="48"/>
      </c>
    </row>
    <row r="449" spans="20:25" ht="12.75">
      <c r="T449" s="9">
        <f t="shared" si="43"/>
        <v>0</v>
      </c>
      <c r="U449" s="10">
        <f t="shared" si="44"/>
        <v>0</v>
      </c>
      <c r="V449" s="5">
        <f t="shared" si="45"/>
      </c>
      <c r="W449" s="5">
        <f t="shared" si="46"/>
      </c>
      <c r="X449" s="5">
        <f t="shared" si="47"/>
      </c>
      <c r="Y449" s="5">
        <f t="shared" si="48"/>
      </c>
    </row>
    <row r="450" spans="20:25" ht="12.75">
      <c r="T450" s="9">
        <f t="shared" si="43"/>
        <v>0</v>
      </c>
      <c r="U450" s="10">
        <f t="shared" si="44"/>
        <v>0</v>
      </c>
      <c r="V450" s="5">
        <f t="shared" si="45"/>
      </c>
      <c r="W450" s="5">
        <f t="shared" si="46"/>
      </c>
      <c r="X450" s="5">
        <f t="shared" si="47"/>
      </c>
      <c r="Y450" s="5">
        <f t="shared" si="48"/>
      </c>
    </row>
    <row r="451" spans="20:25" ht="12.75">
      <c r="T451" s="9">
        <f t="shared" si="43"/>
        <v>0</v>
      </c>
      <c r="U451" s="10">
        <f t="shared" si="44"/>
        <v>0</v>
      </c>
      <c r="V451" s="5">
        <f t="shared" si="45"/>
      </c>
      <c r="W451" s="5">
        <f t="shared" si="46"/>
      </c>
      <c r="X451" s="5">
        <f t="shared" si="47"/>
      </c>
      <c r="Y451" s="5">
        <f t="shared" si="48"/>
      </c>
    </row>
    <row r="452" spans="20:25" ht="12.75">
      <c r="T452" s="9">
        <f aca="true" t="shared" si="49" ref="T452:T515">SUM(H452:S452)</f>
        <v>0</v>
      </c>
      <c r="U452" s="10">
        <f aca="true" t="shared" si="50" ref="U452:U515">SUM(V452:Y452)</f>
        <v>0</v>
      </c>
      <c r="V452" s="5">
        <f aca="true" t="shared" si="51" ref="V452:V515">IF(AND(T452&gt;0,T452&lt;3),1,IF(AND(T452&gt;0,T452&lt;4),2,IF(AND(T452&gt;0,T452&lt;6),3,"")))</f>
      </c>
      <c r="W452" s="5">
        <f aca="true" t="shared" si="52" ref="W452:W515">IF(AND(T452&gt;5,T452&lt;7),4,IF(AND(T452&gt;5,T452&lt;9),5,IF(AND(T452&gt;5,T452&lt;10),6,"")))</f>
      </c>
      <c r="X452" s="5">
        <f aca="true" t="shared" si="53" ref="X452:X515">IF(AND(T452&gt;9,T452&lt;12),7,IF(AND(T452&gt;9,T452&lt;14),8,IF(AND(T452&gt;9,T452&lt;17),9,"")))</f>
      </c>
      <c r="Y452" s="5">
        <f aca="true" t="shared" si="54" ref="Y452:Y515">IF(AND(T452&gt;16,T452&lt;22),10,IF(AND(T452&gt;16,T452&lt;28),11,IF(AND(T452&gt;16,T452&lt;30),12,"")))</f>
      </c>
    </row>
    <row r="453" spans="20:25" ht="12.75">
      <c r="T453" s="9">
        <f t="shared" si="49"/>
        <v>0</v>
      </c>
      <c r="U453" s="10">
        <f t="shared" si="50"/>
        <v>0</v>
      </c>
      <c r="V453" s="5">
        <f t="shared" si="51"/>
      </c>
      <c r="W453" s="5">
        <f t="shared" si="52"/>
      </c>
      <c r="X453" s="5">
        <f t="shared" si="53"/>
      </c>
      <c r="Y453" s="5">
        <f t="shared" si="54"/>
      </c>
    </row>
    <row r="454" spans="20:25" ht="12.75">
      <c r="T454" s="9">
        <f t="shared" si="49"/>
        <v>0</v>
      </c>
      <c r="U454" s="10">
        <f t="shared" si="50"/>
        <v>0</v>
      </c>
      <c r="V454" s="5">
        <f t="shared" si="51"/>
      </c>
      <c r="W454" s="5">
        <f t="shared" si="52"/>
      </c>
      <c r="X454" s="5">
        <f t="shared" si="53"/>
      </c>
      <c r="Y454" s="5">
        <f t="shared" si="54"/>
      </c>
    </row>
    <row r="455" spans="20:25" ht="12.75">
      <c r="T455" s="9">
        <f t="shared" si="49"/>
        <v>0</v>
      </c>
      <c r="U455" s="10">
        <f t="shared" si="50"/>
        <v>0</v>
      </c>
      <c r="V455" s="5">
        <f t="shared" si="51"/>
      </c>
      <c r="W455" s="5">
        <f t="shared" si="52"/>
      </c>
      <c r="X455" s="5">
        <f t="shared" si="53"/>
      </c>
      <c r="Y455" s="5">
        <f t="shared" si="54"/>
      </c>
    </row>
    <row r="456" spans="20:25" ht="12.75">
      <c r="T456" s="9">
        <f t="shared" si="49"/>
        <v>0</v>
      </c>
      <c r="U456" s="10">
        <f t="shared" si="50"/>
        <v>0</v>
      </c>
      <c r="V456" s="5">
        <f t="shared" si="51"/>
      </c>
      <c r="W456" s="5">
        <f t="shared" si="52"/>
      </c>
      <c r="X456" s="5">
        <f t="shared" si="53"/>
      </c>
      <c r="Y456" s="5">
        <f t="shared" si="54"/>
      </c>
    </row>
    <row r="457" spans="20:25" ht="12.75">
      <c r="T457" s="9">
        <f t="shared" si="49"/>
        <v>0</v>
      </c>
      <c r="U457" s="10">
        <f t="shared" si="50"/>
        <v>0</v>
      </c>
      <c r="V457" s="5">
        <f t="shared" si="51"/>
      </c>
      <c r="W457" s="5">
        <f t="shared" si="52"/>
      </c>
      <c r="X457" s="5">
        <f t="shared" si="53"/>
      </c>
      <c r="Y457" s="5">
        <f t="shared" si="54"/>
      </c>
    </row>
    <row r="458" spans="20:25" ht="12.75">
      <c r="T458" s="9">
        <f t="shared" si="49"/>
        <v>0</v>
      </c>
      <c r="U458" s="10">
        <f t="shared" si="50"/>
        <v>0</v>
      </c>
      <c r="V458" s="5">
        <f t="shared" si="51"/>
      </c>
      <c r="W458" s="5">
        <f t="shared" si="52"/>
      </c>
      <c r="X458" s="5">
        <f t="shared" si="53"/>
      </c>
      <c r="Y458" s="5">
        <f t="shared" si="54"/>
      </c>
    </row>
    <row r="459" spans="20:25" ht="12.75">
      <c r="T459" s="9">
        <f t="shared" si="49"/>
        <v>0</v>
      </c>
      <c r="U459" s="10">
        <f t="shared" si="50"/>
        <v>0</v>
      </c>
      <c r="V459" s="5">
        <f t="shared" si="51"/>
      </c>
      <c r="W459" s="5">
        <f t="shared" si="52"/>
      </c>
      <c r="X459" s="5">
        <f t="shared" si="53"/>
      </c>
      <c r="Y459" s="5">
        <f t="shared" si="54"/>
      </c>
    </row>
    <row r="460" spans="20:25" ht="12.75">
      <c r="T460" s="9">
        <f t="shared" si="49"/>
        <v>0</v>
      </c>
      <c r="U460" s="10">
        <f t="shared" si="50"/>
        <v>0</v>
      </c>
      <c r="V460" s="5">
        <f t="shared" si="51"/>
      </c>
      <c r="W460" s="5">
        <f t="shared" si="52"/>
      </c>
      <c r="X460" s="5">
        <f t="shared" si="53"/>
      </c>
      <c r="Y460" s="5">
        <f t="shared" si="54"/>
      </c>
    </row>
    <row r="461" spans="20:25" ht="12.75">
      <c r="T461" s="9">
        <f t="shared" si="49"/>
        <v>0</v>
      </c>
      <c r="U461" s="10">
        <f t="shared" si="50"/>
        <v>0</v>
      </c>
      <c r="V461" s="5">
        <f t="shared" si="51"/>
      </c>
      <c r="W461" s="5">
        <f t="shared" si="52"/>
      </c>
      <c r="X461" s="5">
        <f t="shared" si="53"/>
      </c>
      <c r="Y461" s="5">
        <f t="shared" si="54"/>
      </c>
    </row>
    <row r="462" spans="20:25" ht="12.75">
      <c r="T462" s="9">
        <f t="shared" si="49"/>
        <v>0</v>
      </c>
      <c r="U462" s="10">
        <f t="shared" si="50"/>
        <v>0</v>
      </c>
      <c r="V462" s="5">
        <f t="shared" si="51"/>
      </c>
      <c r="W462" s="5">
        <f t="shared" si="52"/>
      </c>
      <c r="X462" s="5">
        <f t="shared" si="53"/>
      </c>
      <c r="Y462" s="5">
        <f t="shared" si="54"/>
      </c>
    </row>
    <row r="463" spans="20:25" ht="12.75">
      <c r="T463" s="9">
        <f t="shared" si="49"/>
        <v>0</v>
      </c>
      <c r="U463" s="10">
        <f t="shared" si="50"/>
        <v>0</v>
      </c>
      <c r="V463" s="5">
        <f t="shared" si="51"/>
      </c>
      <c r="W463" s="5">
        <f t="shared" si="52"/>
      </c>
      <c r="X463" s="5">
        <f t="shared" si="53"/>
      </c>
      <c r="Y463" s="5">
        <f t="shared" si="54"/>
      </c>
    </row>
    <row r="464" spans="20:25" ht="12.75">
      <c r="T464" s="9">
        <f t="shared" si="49"/>
        <v>0</v>
      </c>
      <c r="U464" s="10">
        <f t="shared" si="50"/>
        <v>0</v>
      </c>
      <c r="V464" s="5">
        <f t="shared" si="51"/>
      </c>
      <c r="W464" s="5">
        <f t="shared" si="52"/>
      </c>
      <c r="X464" s="5">
        <f t="shared" si="53"/>
      </c>
      <c r="Y464" s="5">
        <f t="shared" si="54"/>
      </c>
    </row>
    <row r="465" spans="20:25" ht="12.75">
      <c r="T465" s="9">
        <f t="shared" si="49"/>
        <v>0</v>
      </c>
      <c r="U465" s="10">
        <f t="shared" si="50"/>
        <v>0</v>
      </c>
      <c r="V465" s="5">
        <f t="shared" si="51"/>
      </c>
      <c r="W465" s="5">
        <f t="shared" si="52"/>
      </c>
      <c r="X465" s="5">
        <f t="shared" si="53"/>
      </c>
      <c r="Y465" s="5">
        <f t="shared" si="54"/>
      </c>
    </row>
    <row r="466" spans="20:25" ht="12.75">
      <c r="T466" s="9">
        <f t="shared" si="49"/>
        <v>0</v>
      </c>
      <c r="U466" s="10">
        <f t="shared" si="50"/>
        <v>0</v>
      </c>
      <c r="V466" s="5">
        <f t="shared" si="51"/>
      </c>
      <c r="W466" s="5">
        <f t="shared" si="52"/>
      </c>
      <c r="X466" s="5">
        <f t="shared" si="53"/>
      </c>
      <c r="Y466" s="5">
        <f t="shared" si="54"/>
      </c>
    </row>
    <row r="467" spans="20:25" ht="12.75">
      <c r="T467" s="9">
        <f t="shared" si="49"/>
        <v>0</v>
      </c>
      <c r="U467" s="10">
        <f t="shared" si="50"/>
        <v>0</v>
      </c>
      <c r="V467" s="5">
        <f t="shared" si="51"/>
      </c>
      <c r="W467" s="5">
        <f t="shared" si="52"/>
      </c>
      <c r="X467" s="5">
        <f t="shared" si="53"/>
      </c>
      <c r="Y467" s="5">
        <f t="shared" si="54"/>
      </c>
    </row>
    <row r="468" spans="20:25" ht="12.75">
      <c r="T468" s="9">
        <f t="shared" si="49"/>
        <v>0</v>
      </c>
      <c r="U468" s="10">
        <f t="shared" si="50"/>
        <v>0</v>
      </c>
      <c r="V468" s="5">
        <f t="shared" si="51"/>
      </c>
      <c r="W468" s="5">
        <f t="shared" si="52"/>
      </c>
      <c r="X468" s="5">
        <f t="shared" si="53"/>
      </c>
      <c r="Y468" s="5">
        <f t="shared" si="54"/>
      </c>
    </row>
    <row r="469" spans="20:25" ht="12.75">
      <c r="T469" s="9">
        <f t="shared" si="49"/>
        <v>0</v>
      </c>
      <c r="U469" s="10">
        <f t="shared" si="50"/>
        <v>0</v>
      </c>
      <c r="V469" s="5">
        <f t="shared" si="51"/>
      </c>
      <c r="W469" s="5">
        <f t="shared" si="52"/>
      </c>
      <c r="X469" s="5">
        <f t="shared" si="53"/>
      </c>
      <c r="Y469" s="5">
        <f t="shared" si="54"/>
      </c>
    </row>
    <row r="470" spans="20:25" ht="12.75">
      <c r="T470" s="9">
        <f t="shared" si="49"/>
        <v>0</v>
      </c>
      <c r="U470" s="10">
        <f t="shared" si="50"/>
        <v>0</v>
      </c>
      <c r="V470" s="5">
        <f t="shared" si="51"/>
      </c>
      <c r="W470" s="5">
        <f t="shared" si="52"/>
      </c>
      <c r="X470" s="5">
        <f t="shared" si="53"/>
      </c>
      <c r="Y470" s="5">
        <f t="shared" si="54"/>
      </c>
    </row>
    <row r="471" spans="20:25" ht="12.75">
      <c r="T471" s="9">
        <f t="shared" si="49"/>
        <v>0</v>
      </c>
      <c r="U471" s="10">
        <f t="shared" si="50"/>
        <v>0</v>
      </c>
      <c r="V471" s="5">
        <f t="shared" si="51"/>
      </c>
      <c r="W471" s="5">
        <f t="shared" si="52"/>
      </c>
      <c r="X471" s="5">
        <f t="shared" si="53"/>
      </c>
      <c r="Y471" s="5">
        <f t="shared" si="54"/>
      </c>
    </row>
    <row r="472" spans="20:25" ht="12.75">
      <c r="T472" s="9">
        <f t="shared" si="49"/>
        <v>0</v>
      </c>
      <c r="U472" s="10">
        <f t="shared" si="50"/>
        <v>0</v>
      </c>
      <c r="V472" s="5">
        <f t="shared" si="51"/>
      </c>
      <c r="W472" s="5">
        <f t="shared" si="52"/>
      </c>
      <c r="X472" s="5">
        <f t="shared" si="53"/>
      </c>
      <c r="Y472" s="5">
        <f t="shared" si="54"/>
      </c>
    </row>
    <row r="473" spans="20:25" ht="12.75">
      <c r="T473" s="9">
        <f t="shared" si="49"/>
        <v>0</v>
      </c>
      <c r="U473" s="10">
        <f t="shared" si="50"/>
        <v>0</v>
      </c>
      <c r="V473" s="5">
        <f t="shared" si="51"/>
      </c>
      <c r="W473" s="5">
        <f t="shared" si="52"/>
      </c>
      <c r="X473" s="5">
        <f t="shared" si="53"/>
      </c>
      <c r="Y473" s="5">
        <f t="shared" si="54"/>
      </c>
    </row>
    <row r="474" spans="20:25" ht="12.75">
      <c r="T474" s="9">
        <f t="shared" si="49"/>
        <v>0</v>
      </c>
      <c r="U474" s="10">
        <f t="shared" si="50"/>
        <v>0</v>
      </c>
      <c r="V474" s="5">
        <f t="shared" si="51"/>
      </c>
      <c r="W474" s="5">
        <f t="shared" si="52"/>
      </c>
      <c r="X474" s="5">
        <f t="shared" si="53"/>
      </c>
      <c r="Y474" s="5">
        <f t="shared" si="54"/>
      </c>
    </row>
    <row r="475" spans="20:25" ht="12.75">
      <c r="T475" s="9">
        <f t="shared" si="49"/>
        <v>0</v>
      </c>
      <c r="U475" s="10">
        <f t="shared" si="50"/>
        <v>0</v>
      </c>
      <c r="V475" s="5">
        <f t="shared" si="51"/>
      </c>
      <c r="W475" s="5">
        <f t="shared" si="52"/>
      </c>
      <c r="X475" s="5">
        <f t="shared" si="53"/>
      </c>
      <c r="Y475" s="5">
        <f t="shared" si="54"/>
      </c>
    </row>
    <row r="476" spans="20:25" ht="12.75">
      <c r="T476" s="9">
        <f t="shared" si="49"/>
        <v>0</v>
      </c>
      <c r="U476" s="10">
        <f t="shared" si="50"/>
        <v>0</v>
      </c>
      <c r="V476" s="5">
        <f t="shared" si="51"/>
      </c>
      <c r="W476" s="5">
        <f t="shared" si="52"/>
      </c>
      <c r="X476" s="5">
        <f t="shared" si="53"/>
      </c>
      <c r="Y476" s="5">
        <f t="shared" si="54"/>
      </c>
    </row>
    <row r="477" spans="20:25" ht="12.75">
      <c r="T477" s="9">
        <f t="shared" si="49"/>
        <v>0</v>
      </c>
      <c r="U477" s="10">
        <f t="shared" si="50"/>
        <v>0</v>
      </c>
      <c r="V477" s="5">
        <f t="shared" si="51"/>
      </c>
      <c r="W477" s="5">
        <f t="shared" si="52"/>
      </c>
      <c r="X477" s="5">
        <f t="shared" si="53"/>
      </c>
      <c r="Y477" s="5">
        <f t="shared" si="54"/>
      </c>
    </row>
    <row r="478" spans="20:25" ht="12.75">
      <c r="T478" s="9">
        <f t="shared" si="49"/>
        <v>0</v>
      </c>
      <c r="U478" s="10">
        <f t="shared" si="50"/>
        <v>0</v>
      </c>
      <c r="V478" s="5">
        <f t="shared" si="51"/>
      </c>
      <c r="W478" s="5">
        <f t="shared" si="52"/>
      </c>
      <c r="X478" s="5">
        <f t="shared" si="53"/>
      </c>
      <c r="Y478" s="5">
        <f t="shared" si="54"/>
      </c>
    </row>
    <row r="479" spans="20:25" ht="12.75">
      <c r="T479" s="9">
        <f t="shared" si="49"/>
        <v>0</v>
      </c>
      <c r="U479" s="10">
        <f t="shared" si="50"/>
        <v>0</v>
      </c>
      <c r="V479" s="5">
        <f t="shared" si="51"/>
      </c>
      <c r="W479" s="5">
        <f t="shared" si="52"/>
      </c>
      <c r="X479" s="5">
        <f t="shared" si="53"/>
      </c>
      <c r="Y479" s="5">
        <f t="shared" si="54"/>
      </c>
    </row>
    <row r="480" spans="20:25" ht="12.75">
      <c r="T480" s="9">
        <f t="shared" si="49"/>
        <v>0</v>
      </c>
      <c r="U480" s="10">
        <f t="shared" si="50"/>
        <v>0</v>
      </c>
      <c r="V480" s="5">
        <f t="shared" si="51"/>
      </c>
      <c r="W480" s="5">
        <f t="shared" si="52"/>
      </c>
      <c r="X480" s="5">
        <f t="shared" si="53"/>
      </c>
      <c r="Y480" s="5">
        <f t="shared" si="54"/>
      </c>
    </row>
    <row r="481" spans="20:25" ht="12.75">
      <c r="T481" s="9">
        <f t="shared" si="49"/>
        <v>0</v>
      </c>
      <c r="U481" s="10">
        <f t="shared" si="50"/>
        <v>0</v>
      </c>
      <c r="V481" s="5">
        <f t="shared" si="51"/>
      </c>
      <c r="W481" s="5">
        <f t="shared" si="52"/>
      </c>
      <c r="X481" s="5">
        <f t="shared" si="53"/>
      </c>
      <c r="Y481" s="5">
        <f t="shared" si="54"/>
      </c>
    </row>
    <row r="482" spans="20:25" ht="12.75">
      <c r="T482" s="9">
        <f t="shared" si="49"/>
        <v>0</v>
      </c>
      <c r="U482" s="10">
        <f t="shared" si="50"/>
        <v>0</v>
      </c>
      <c r="V482" s="5">
        <f t="shared" si="51"/>
      </c>
      <c r="W482" s="5">
        <f t="shared" si="52"/>
      </c>
      <c r="X482" s="5">
        <f t="shared" si="53"/>
      </c>
      <c r="Y482" s="5">
        <f t="shared" si="54"/>
      </c>
    </row>
    <row r="483" spans="20:25" ht="12.75">
      <c r="T483" s="9">
        <f t="shared" si="49"/>
        <v>0</v>
      </c>
      <c r="U483" s="10">
        <f t="shared" si="50"/>
        <v>0</v>
      </c>
      <c r="V483" s="5">
        <f t="shared" si="51"/>
      </c>
      <c r="W483" s="5">
        <f t="shared" si="52"/>
      </c>
      <c r="X483" s="5">
        <f t="shared" si="53"/>
      </c>
      <c r="Y483" s="5">
        <f t="shared" si="54"/>
      </c>
    </row>
    <row r="484" spans="20:25" ht="12.75">
      <c r="T484" s="9">
        <f t="shared" si="49"/>
        <v>0</v>
      </c>
      <c r="U484" s="10">
        <f t="shared" si="50"/>
        <v>0</v>
      </c>
      <c r="V484" s="5">
        <f t="shared" si="51"/>
      </c>
      <c r="W484" s="5">
        <f t="shared" si="52"/>
      </c>
      <c r="X484" s="5">
        <f t="shared" si="53"/>
      </c>
      <c r="Y484" s="5">
        <f t="shared" si="54"/>
      </c>
    </row>
    <row r="485" spans="20:25" ht="12.75">
      <c r="T485" s="9">
        <f t="shared" si="49"/>
        <v>0</v>
      </c>
      <c r="U485" s="10">
        <f t="shared" si="50"/>
        <v>0</v>
      </c>
      <c r="V485" s="5">
        <f t="shared" si="51"/>
      </c>
      <c r="W485" s="5">
        <f t="shared" si="52"/>
      </c>
      <c r="X485" s="5">
        <f t="shared" si="53"/>
      </c>
      <c r="Y485" s="5">
        <f t="shared" si="54"/>
      </c>
    </row>
    <row r="486" spans="20:25" ht="12.75">
      <c r="T486" s="9">
        <f t="shared" si="49"/>
        <v>0</v>
      </c>
      <c r="U486" s="10">
        <f t="shared" si="50"/>
        <v>0</v>
      </c>
      <c r="V486" s="5">
        <f t="shared" si="51"/>
      </c>
      <c r="W486" s="5">
        <f t="shared" si="52"/>
      </c>
      <c r="X486" s="5">
        <f t="shared" si="53"/>
      </c>
      <c r="Y486" s="5">
        <f t="shared" si="54"/>
      </c>
    </row>
    <row r="487" spans="20:25" ht="12.75">
      <c r="T487" s="9">
        <f t="shared" si="49"/>
        <v>0</v>
      </c>
      <c r="U487" s="10">
        <f t="shared" si="50"/>
        <v>0</v>
      </c>
      <c r="V487" s="5">
        <f t="shared" si="51"/>
      </c>
      <c r="W487" s="5">
        <f t="shared" si="52"/>
      </c>
      <c r="X487" s="5">
        <f t="shared" si="53"/>
      </c>
      <c r="Y487" s="5">
        <f t="shared" si="54"/>
      </c>
    </row>
    <row r="488" spans="20:25" ht="12.75">
      <c r="T488" s="9">
        <f t="shared" si="49"/>
        <v>0</v>
      </c>
      <c r="U488" s="10">
        <f t="shared" si="50"/>
        <v>0</v>
      </c>
      <c r="V488" s="5">
        <f t="shared" si="51"/>
      </c>
      <c r="W488" s="5">
        <f t="shared" si="52"/>
      </c>
      <c r="X488" s="5">
        <f t="shared" si="53"/>
      </c>
      <c r="Y488" s="5">
        <f t="shared" si="54"/>
      </c>
    </row>
    <row r="489" spans="20:25" ht="12.75">
      <c r="T489" s="9">
        <f t="shared" si="49"/>
        <v>0</v>
      </c>
      <c r="U489" s="10">
        <f t="shared" si="50"/>
        <v>0</v>
      </c>
      <c r="V489" s="5">
        <f t="shared" si="51"/>
      </c>
      <c r="W489" s="5">
        <f t="shared" si="52"/>
      </c>
      <c r="X489" s="5">
        <f t="shared" si="53"/>
      </c>
      <c r="Y489" s="5">
        <f t="shared" si="54"/>
      </c>
    </row>
    <row r="490" spans="20:25" ht="12.75">
      <c r="T490" s="9">
        <f t="shared" si="49"/>
        <v>0</v>
      </c>
      <c r="U490" s="10">
        <f t="shared" si="50"/>
        <v>0</v>
      </c>
      <c r="V490" s="5">
        <f t="shared" si="51"/>
      </c>
      <c r="W490" s="5">
        <f t="shared" si="52"/>
      </c>
      <c r="X490" s="5">
        <f t="shared" si="53"/>
      </c>
      <c r="Y490" s="5">
        <f t="shared" si="54"/>
      </c>
    </row>
    <row r="491" spans="20:25" ht="12.75">
      <c r="T491" s="9">
        <f t="shared" si="49"/>
        <v>0</v>
      </c>
      <c r="U491" s="10">
        <f t="shared" si="50"/>
        <v>0</v>
      </c>
      <c r="V491" s="5">
        <f t="shared" si="51"/>
      </c>
      <c r="W491" s="5">
        <f t="shared" si="52"/>
      </c>
      <c r="X491" s="5">
        <f t="shared" si="53"/>
      </c>
      <c r="Y491" s="5">
        <f t="shared" si="54"/>
      </c>
    </row>
    <row r="492" spans="20:25" ht="12.75">
      <c r="T492" s="9">
        <f t="shared" si="49"/>
        <v>0</v>
      </c>
      <c r="U492" s="10">
        <f t="shared" si="50"/>
        <v>0</v>
      </c>
      <c r="V492" s="5">
        <f t="shared" si="51"/>
      </c>
      <c r="W492" s="5">
        <f t="shared" si="52"/>
      </c>
      <c r="X492" s="5">
        <f t="shared" si="53"/>
      </c>
      <c r="Y492" s="5">
        <f t="shared" si="54"/>
      </c>
    </row>
    <row r="493" spans="20:25" ht="12.75">
      <c r="T493" s="9">
        <f t="shared" si="49"/>
        <v>0</v>
      </c>
      <c r="U493" s="10">
        <f t="shared" si="50"/>
        <v>0</v>
      </c>
      <c r="V493" s="5">
        <f t="shared" si="51"/>
      </c>
      <c r="W493" s="5">
        <f t="shared" si="52"/>
      </c>
      <c r="X493" s="5">
        <f t="shared" si="53"/>
      </c>
      <c r="Y493" s="5">
        <f t="shared" si="54"/>
      </c>
    </row>
    <row r="494" spans="20:25" ht="12.75">
      <c r="T494" s="9">
        <f t="shared" si="49"/>
        <v>0</v>
      </c>
      <c r="U494" s="10">
        <f t="shared" si="50"/>
        <v>0</v>
      </c>
      <c r="V494" s="5">
        <f t="shared" si="51"/>
      </c>
      <c r="W494" s="5">
        <f t="shared" si="52"/>
      </c>
      <c r="X494" s="5">
        <f t="shared" si="53"/>
      </c>
      <c r="Y494" s="5">
        <f t="shared" si="54"/>
      </c>
    </row>
    <row r="495" spans="20:25" ht="12.75">
      <c r="T495" s="9">
        <f t="shared" si="49"/>
        <v>0</v>
      </c>
      <c r="U495" s="10">
        <f t="shared" si="50"/>
        <v>0</v>
      </c>
      <c r="V495" s="5">
        <f t="shared" si="51"/>
      </c>
      <c r="W495" s="5">
        <f t="shared" si="52"/>
      </c>
      <c r="X495" s="5">
        <f t="shared" si="53"/>
      </c>
      <c r="Y495" s="5">
        <f t="shared" si="54"/>
      </c>
    </row>
    <row r="496" spans="20:25" ht="12.75">
      <c r="T496" s="9">
        <f t="shared" si="49"/>
        <v>0</v>
      </c>
      <c r="U496" s="10">
        <f t="shared" si="50"/>
        <v>0</v>
      </c>
      <c r="V496" s="5">
        <f t="shared" si="51"/>
      </c>
      <c r="W496" s="5">
        <f t="shared" si="52"/>
      </c>
      <c r="X496" s="5">
        <f t="shared" si="53"/>
      </c>
      <c r="Y496" s="5">
        <f t="shared" si="54"/>
      </c>
    </row>
    <row r="497" spans="20:25" ht="12.75">
      <c r="T497" s="9">
        <f t="shared" si="49"/>
        <v>0</v>
      </c>
      <c r="U497" s="10">
        <f t="shared" si="50"/>
        <v>0</v>
      </c>
      <c r="V497" s="5">
        <f t="shared" si="51"/>
      </c>
      <c r="W497" s="5">
        <f t="shared" si="52"/>
      </c>
      <c r="X497" s="5">
        <f t="shared" si="53"/>
      </c>
      <c r="Y497" s="5">
        <f t="shared" si="54"/>
      </c>
    </row>
    <row r="498" spans="20:25" ht="12.75">
      <c r="T498" s="9">
        <f t="shared" si="49"/>
        <v>0</v>
      </c>
      <c r="U498" s="10">
        <f t="shared" si="50"/>
        <v>0</v>
      </c>
      <c r="V498" s="5">
        <f t="shared" si="51"/>
      </c>
      <c r="W498" s="5">
        <f t="shared" si="52"/>
      </c>
      <c r="X498" s="5">
        <f t="shared" si="53"/>
      </c>
      <c r="Y498" s="5">
        <f t="shared" si="54"/>
      </c>
    </row>
    <row r="499" spans="20:25" ht="12.75">
      <c r="T499" s="9">
        <f t="shared" si="49"/>
        <v>0</v>
      </c>
      <c r="U499" s="10">
        <f t="shared" si="50"/>
        <v>0</v>
      </c>
      <c r="V499" s="5">
        <f t="shared" si="51"/>
      </c>
      <c r="W499" s="5">
        <f t="shared" si="52"/>
      </c>
      <c r="X499" s="5">
        <f t="shared" si="53"/>
      </c>
      <c r="Y499" s="5">
        <f t="shared" si="54"/>
      </c>
    </row>
    <row r="500" spans="20:25" ht="12.75">
      <c r="T500" s="9">
        <f t="shared" si="49"/>
        <v>0</v>
      </c>
      <c r="U500" s="10">
        <f t="shared" si="50"/>
        <v>0</v>
      </c>
      <c r="V500" s="5">
        <f t="shared" si="51"/>
      </c>
      <c r="W500" s="5">
        <f t="shared" si="52"/>
      </c>
      <c r="X500" s="5">
        <f t="shared" si="53"/>
      </c>
      <c r="Y500" s="5">
        <f t="shared" si="54"/>
      </c>
    </row>
    <row r="501" spans="20:25" ht="12.75">
      <c r="T501" s="9">
        <f t="shared" si="49"/>
        <v>0</v>
      </c>
      <c r="U501" s="10">
        <f t="shared" si="50"/>
        <v>0</v>
      </c>
      <c r="V501" s="5">
        <f t="shared" si="51"/>
      </c>
      <c r="W501" s="5">
        <f t="shared" si="52"/>
      </c>
      <c r="X501" s="5">
        <f t="shared" si="53"/>
      </c>
      <c r="Y501" s="5">
        <f t="shared" si="54"/>
      </c>
    </row>
    <row r="502" spans="20:25" ht="12.75">
      <c r="T502" s="9">
        <f t="shared" si="49"/>
        <v>0</v>
      </c>
      <c r="U502" s="10">
        <f t="shared" si="50"/>
        <v>0</v>
      </c>
      <c r="V502" s="5">
        <f t="shared" si="51"/>
      </c>
      <c r="W502" s="5">
        <f t="shared" si="52"/>
      </c>
      <c r="X502" s="5">
        <f t="shared" si="53"/>
      </c>
      <c r="Y502" s="5">
        <f t="shared" si="54"/>
      </c>
    </row>
    <row r="503" spans="20:25" ht="12.75">
      <c r="T503" s="9">
        <f t="shared" si="49"/>
        <v>0</v>
      </c>
      <c r="U503" s="10">
        <f t="shared" si="50"/>
        <v>0</v>
      </c>
      <c r="V503" s="5">
        <f t="shared" si="51"/>
      </c>
      <c r="W503" s="5">
        <f t="shared" si="52"/>
      </c>
      <c r="X503" s="5">
        <f t="shared" si="53"/>
      </c>
      <c r="Y503" s="5">
        <f t="shared" si="54"/>
      </c>
    </row>
    <row r="504" spans="20:25" ht="12.75">
      <c r="T504" s="9">
        <f t="shared" si="49"/>
        <v>0</v>
      </c>
      <c r="U504" s="10">
        <f t="shared" si="50"/>
        <v>0</v>
      </c>
      <c r="V504" s="5">
        <f t="shared" si="51"/>
      </c>
      <c r="W504" s="5">
        <f t="shared" si="52"/>
      </c>
      <c r="X504" s="5">
        <f t="shared" si="53"/>
      </c>
      <c r="Y504" s="5">
        <f t="shared" si="54"/>
      </c>
    </row>
    <row r="505" spans="20:25" ht="12.75">
      <c r="T505" s="9">
        <f t="shared" si="49"/>
        <v>0</v>
      </c>
      <c r="U505" s="10">
        <f t="shared" si="50"/>
        <v>0</v>
      </c>
      <c r="V505" s="5">
        <f t="shared" si="51"/>
      </c>
      <c r="W505" s="5">
        <f t="shared" si="52"/>
      </c>
      <c r="X505" s="5">
        <f t="shared" si="53"/>
      </c>
      <c r="Y505" s="5">
        <f t="shared" si="54"/>
      </c>
    </row>
    <row r="506" spans="20:25" ht="12.75">
      <c r="T506" s="9">
        <f t="shared" si="49"/>
        <v>0</v>
      </c>
      <c r="U506" s="10">
        <f t="shared" si="50"/>
        <v>0</v>
      </c>
      <c r="V506" s="5">
        <f t="shared" si="51"/>
      </c>
      <c r="W506" s="5">
        <f t="shared" si="52"/>
      </c>
      <c r="X506" s="5">
        <f t="shared" si="53"/>
      </c>
      <c r="Y506" s="5">
        <f t="shared" si="54"/>
      </c>
    </row>
    <row r="507" spans="20:25" ht="12.75">
      <c r="T507" s="9">
        <f t="shared" si="49"/>
        <v>0</v>
      </c>
      <c r="U507" s="10">
        <f t="shared" si="50"/>
        <v>0</v>
      </c>
      <c r="V507" s="5">
        <f t="shared" si="51"/>
      </c>
      <c r="W507" s="5">
        <f t="shared" si="52"/>
      </c>
      <c r="X507" s="5">
        <f t="shared" si="53"/>
      </c>
      <c r="Y507" s="5">
        <f t="shared" si="54"/>
      </c>
    </row>
    <row r="508" spans="20:25" ht="12.75">
      <c r="T508" s="9">
        <f t="shared" si="49"/>
        <v>0</v>
      </c>
      <c r="U508" s="10">
        <f t="shared" si="50"/>
        <v>0</v>
      </c>
      <c r="V508" s="5">
        <f t="shared" si="51"/>
      </c>
      <c r="W508" s="5">
        <f t="shared" si="52"/>
      </c>
      <c r="X508" s="5">
        <f t="shared" si="53"/>
      </c>
      <c r="Y508" s="5">
        <f t="shared" si="54"/>
      </c>
    </row>
    <row r="509" spans="20:25" ht="12.75">
      <c r="T509" s="9">
        <f t="shared" si="49"/>
        <v>0</v>
      </c>
      <c r="U509" s="10">
        <f t="shared" si="50"/>
        <v>0</v>
      </c>
      <c r="V509" s="5">
        <f t="shared" si="51"/>
      </c>
      <c r="W509" s="5">
        <f t="shared" si="52"/>
      </c>
      <c r="X509" s="5">
        <f t="shared" si="53"/>
      </c>
      <c r="Y509" s="5">
        <f t="shared" si="54"/>
      </c>
    </row>
    <row r="510" spans="20:25" ht="12.75">
      <c r="T510" s="9">
        <f t="shared" si="49"/>
        <v>0</v>
      </c>
      <c r="U510" s="10">
        <f t="shared" si="50"/>
        <v>0</v>
      </c>
      <c r="V510" s="5">
        <f t="shared" si="51"/>
      </c>
      <c r="W510" s="5">
        <f t="shared" si="52"/>
      </c>
      <c r="X510" s="5">
        <f t="shared" si="53"/>
      </c>
      <c r="Y510" s="5">
        <f t="shared" si="54"/>
      </c>
    </row>
    <row r="511" spans="20:25" ht="12.75">
      <c r="T511" s="9">
        <f t="shared" si="49"/>
        <v>0</v>
      </c>
      <c r="U511" s="10">
        <f t="shared" si="50"/>
        <v>0</v>
      </c>
      <c r="V511" s="5">
        <f t="shared" si="51"/>
      </c>
      <c r="W511" s="5">
        <f t="shared" si="52"/>
      </c>
      <c r="X511" s="5">
        <f t="shared" si="53"/>
      </c>
      <c r="Y511" s="5">
        <f t="shared" si="54"/>
      </c>
    </row>
    <row r="512" spans="20:25" ht="12.75">
      <c r="T512" s="9">
        <f t="shared" si="49"/>
        <v>0</v>
      </c>
      <c r="U512" s="10">
        <f t="shared" si="50"/>
        <v>0</v>
      </c>
      <c r="V512" s="5">
        <f t="shared" si="51"/>
      </c>
      <c r="W512" s="5">
        <f t="shared" si="52"/>
      </c>
      <c r="X512" s="5">
        <f t="shared" si="53"/>
      </c>
      <c r="Y512" s="5">
        <f t="shared" si="54"/>
      </c>
    </row>
    <row r="513" spans="20:25" ht="12.75">
      <c r="T513" s="9">
        <f t="shared" si="49"/>
        <v>0</v>
      </c>
      <c r="U513" s="10">
        <f t="shared" si="50"/>
        <v>0</v>
      </c>
      <c r="V513" s="5">
        <f t="shared" si="51"/>
      </c>
      <c r="W513" s="5">
        <f t="shared" si="52"/>
      </c>
      <c r="X513" s="5">
        <f t="shared" si="53"/>
      </c>
      <c r="Y513" s="5">
        <f t="shared" si="54"/>
      </c>
    </row>
    <row r="514" spans="20:25" ht="12.75">
      <c r="T514" s="9">
        <f t="shared" si="49"/>
        <v>0</v>
      </c>
      <c r="U514" s="10">
        <f t="shared" si="50"/>
        <v>0</v>
      </c>
      <c r="V514" s="5">
        <f t="shared" si="51"/>
      </c>
      <c r="W514" s="5">
        <f t="shared" si="52"/>
      </c>
      <c r="X514" s="5">
        <f t="shared" si="53"/>
      </c>
      <c r="Y514" s="5">
        <f t="shared" si="54"/>
      </c>
    </row>
    <row r="515" spans="20:25" ht="12.75">
      <c r="T515" s="9">
        <f t="shared" si="49"/>
        <v>0</v>
      </c>
      <c r="U515" s="10">
        <f t="shared" si="50"/>
        <v>0</v>
      </c>
      <c r="V515" s="5">
        <f t="shared" si="51"/>
      </c>
      <c r="W515" s="5">
        <f t="shared" si="52"/>
      </c>
      <c r="X515" s="5">
        <f t="shared" si="53"/>
      </c>
      <c r="Y515" s="5">
        <f t="shared" si="54"/>
      </c>
    </row>
    <row r="516" spans="20:25" ht="12.75">
      <c r="T516" s="9">
        <f aca="true" t="shared" si="55" ref="T516:T563">SUM(H516:S516)</f>
        <v>0</v>
      </c>
      <c r="U516" s="10">
        <f aca="true" t="shared" si="56" ref="U516:U579">SUM(V516:Y516)</f>
        <v>0</v>
      </c>
      <c r="V516" s="5">
        <f aca="true" t="shared" si="57" ref="V516:V579">IF(AND(T516&gt;0,T516&lt;3),1,IF(AND(T516&gt;0,T516&lt;4),2,IF(AND(T516&gt;0,T516&lt;6),3,"")))</f>
      </c>
      <c r="W516" s="5">
        <f aca="true" t="shared" si="58" ref="W516:W579">IF(AND(T516&gt;5,T516&lt;7),4,IF(AND(T516&gt;5,T516&lt;9),5,IF(AND(T516&gt;5,T516&lt;10),6,"")))</f>
      </c>
      <c r="X516" s="5">
        <f aca="true" t="shared" si="59" ref="X516:X579">IF(AND(T516&gt;9,T516&lt;12),7,IF(AND(T516&gt;9,T516&lt;14),8,IF(AND(T516&gt;9,T516&lt;17),9,"")))</f>
      </c>
      <c r="Y516" s="5">
        <f aca="true" t="shared" si="60" ref="Y516:Y579">IF(AND(T516&gt;16,T516&lt;22),10,IF(AND(T516&gt;16,T516&lt;28),11,IF(AND(T516&gt;16,T516&lt;30),12,"")))</f>
      </c>
    </row>
    <row r="517" spans="20:25" ht="12.75">
      <c r="T517" s="9">
        <f t="shared" si="55"/>
        <v>0</v>
      </c>
      <c r="U517" s="10">
        <f t="shared" si="56"/>
        <v>0</v>
      </c>
      <c r="V517" s="5">
        <f t="shared" si="57"/>
      </c>
      <c r="W517" s="5">
        <f t="shared" si="58"/>
      </c>
      <c r="X517" s="5">
        <f t="shared" si="59"/>
      </c>
      <c r="Y517" s="5">
        <f t="shared" si="60"/>
      </c>
    </row>
    <row r="518" spans="20:25" ht="12.75">
      <c r="T518" s="9">
        <f t="shared" si="55"/>
        <v>0</v>
      </c>
      <c r="U518" s="10">
        <f t="shared" si="56"/>
        <v>0</v>
      </c>
      <c r="V518" s="5">
        <f t="shared" si="57"/>
      </c>
      <c r="W518" s="5">
        <f t="shared" si="58"/>
      </c>
      <c r="X518" s="5">
        <f t="shared" si="59"/>
      </c>
      <c r="Y518" s="5">
        <f t="shared" si="60"/>
      </c>
    </row>
    <row r="519" spans="20:25" ht="12.75">
      <c r="T519" s="9">
        <f t="shared" si="55"/>
        <v>0</v>
      </c>
      <c r="U519" s="10">
        <f t="shared" si="56"/>
        <v>0</v>
      </c>
      <c r="V519" s="5">
        <f t="shared" si="57"/>
      </c>
      <c r="W519" s="5">
        <f t="shared" si="58"/>
      </c>
      <c r="X519" s="5">
        <f t="shared" si="59"/>
      </c>
      <c r="Y519" s="5">
        <f t="shared" si="60"/>
      </c>
    </row>
    <row r="520" spans="20:25" ht="12.75">
      <c r="T520" s="9">
        <f t="shared" si="55"/>
        <v>0</v>
      </c>
      <c r="U520" s="10">
        <f t="shared" si="56"/>
        <v>0</v>
      </c>
      <c r="V520" s="5">
        <f t="shared" si="57"/>
      </c>
      <c r="W520" s="5">
        <f t="shared" si="58"/>
      </c>
      <c r="X520" s="5">
        <f t="shared" si="59"/>
      </c>
      <c r="Y520" s="5">
        <f t="shared" si="60"/>
      </c>
    </row>
    <row r="521" spans="20:25" ht="12.75">
      <c r="T521" s="9">
        <f t="shared" si="55"/>
        <v>0</v>
      </c>
      <c r="U521" s="10">
        <f t="shared" si="56"/>
        <v>0</v>
      </c>
      <c r="V521" s="5">
        <f t="shared" si="57"/>
      </c>
      <c r="W521" s="5">
        <f t="shared" si="58"/>
      </c>
      <c r="X521" s="5">
        <f t="shared" si="59"/>
      </c>
      <c r="Y521" s="5">
        <f t="shared" si="60"/>
      </c>
    </row>
    <row r="522" spans="20:25" ht="12.75">
      <c r="T522" s="9">
        <f t="shared" si="55"/>
        <v>0</v>
      </c>
      <c r="U522" s="10">
        <f t="shared" si="56"/>
        <v>0</v>
      </c>
      <c r="V522" s="5">
        <f t="shared" si="57"/>
      </c>
      <c r="W522" s="5">
        <f t="shared" si="58"/>
      </c>
      <c r="X522" s="5">
        <f t="shared" si="59"/>
      </c>
      <c r="Y522" s="5">
        <f t="shared" si="60"/>
      </c>
    </row>
    <row r="523" spans="20:25" ht="12.75">
      <c r="T523" s="9">
        <f t="shared" si="55"/>
        <v>0</v>
      </c>
      <c r="U523" s="10">
        <f t="shared" si="56"/>
        <v>0</v>
      </c>
      <c r="V523" s="5">
        <f t="shared" si="57"/>
      </c>
      <c r="W523" s="5">
        <f t="shared" si="58"/>
      </c>
      <c r="X523" s="5">
        <f t="shared" si="59"/>
      </c>
      <c r="Y523" s="5">
        <f t="shared" si="60"/>
      </c>
    </row>
    <row r="524" spans="20:25" ht="12.75">
      <c r="T524" s="9">
        <f t="shared" si="55"/>
        <v>0</v>
      </c>
      <c r="U524" s="10">
        <f t="shared" si="56"/>
        <v>0</v>
      </c>
      <c r="V524" s="5">
        <f t="shared" si="57"/>
      </c>
      <c r="W524" s="5">
        <f t="shared" si="58"/>
      </c>
      <c r="X524" s="5">
        <f t="shared" si="59"/>
      </c>
      <c r="Y524" s="5">
        <f t="shared" si="60"/>
      </c>
    </row>
    <row r="525" spans="20:25" ht="12.75">
      <c r="T525" s="9">
        <f t="shared" si="55"/>
        <v>0</v>
      </c>
      <c r="U525" s="10">
        <f t="shared" si="56"/>
        <v>0</v>
      </c>
      <c r="V525" s="5">
        <f t="shared" si="57"/>
      </c>
      <c r="W525" s="5">
        <f t="shared" si="58"/>
      </c>
      <c r="X525" s="5">
        <f t="shared" si="59"/>
      </c>
      <c r="Y525" s="5">
        <f t="shared" si="60"/>
      </c>
    </row>
    <row r="526" spans="20:25" ht="12.75">
      <c r="T526" s="9">
        <f t="shared" si="55"/>
        <v>0</v>
      </c>
      <c r="U526" s="10">
        <f t="shared" si="56"/>
        <v>0</v>
      </c>
      <c r="V526" s="5">
        <f t="shared" si="57"/>
      </c>
      <c r="W526" s="5">
        <f t="shared" si="58"/>
      </c>
      <c r="X526" s="5">
        <f t="shared" si="59"/>
      </c>
      <c r="Y526" s="5">
        <f t="shared" si="60"/>
      </c>
    </row>
    <row r="527" spans="20:25" ht="12.75">
      <c r="T527" s="9">
        <f t="shared" si="55"/>
        <v>0</v>
      </c>
      <c r="U527" s="10">
        <f t="shared" si="56"/>
        <v>0</v>
      </c>
      <c r="V527" s="5">
        <f t="shared" si="57"/>
      </c>
      <c r="W527" s="5">
        <f t="shared" si="58"/>
      </c>
      <c r="X527" s="5">
        <f t="shared" si="59"/>
      </c>
      <c r="Y527" s="5">
        <f t="shared" si="60"/>
      </c>
    </row>
    <row r="528" spans="20:25" ht="12.75">
      <c r="T528" s="9">
        <f t="shared" si="55"/>
        <v>0</v>
      </c>
      <c r="U528" s="10">
        <f t="shared" si="56"/>
        <v>0</v>
      </c>
      <c r="V528" s="5">
        <f t="shared" si="57"/>
      </c>
      <c r="W528" s="5">
        <f t="shared" si="58"/>
      </c>
      <c r="X528" s="5">
        <f t="shared" si="59"/>
      </c>
      <c r="Y528" s="5">
        <f t="shared" si="60"/>
      </c>
    </row>
    <row r="529" spans="20:25" ht="12.75">
      <c r="T529" s="9">
        <f t="shared" si="55"/>
        <v>0</v>
      </c>
      <c r="U529" s="10">
        <f t="shared" si="56"/>
        <v>0</v>
      </c>
      <c r="V529" s="5">
        <f t="shared" si="57"/>
      </c>
      <c r="W529" s="5">
        <f t="shared" si="58"/>
      </c>
      <c r="X529" s="5">
        <f t="shared" si="59"/>
      </c>
      <c r="Y529" s="5">
        <f t="shared" si="60"/>
      </c>
    </row>
    <row r="530" spans="20:25" ht="12.75">
      <c r="T530" s="9">
        <f t="shared" si="55"/>
        <v>0</v>
      </c>
      <c r="U530" s="10">
        <f t="shared" si="56"/>
        <v>0</v>
      </c>
      <c r="V530" s="5">
        <f t="shared" si="57"/>
      </c>
      <c r="W530" s="5">
        <f t="shared" si="58"/>
      </c>
      <c r="X530" s="5">
        <f t="shared" si="59"/>
      </c>
      <c r="Y530" s="5">
        <f t="shared" si="60"/>
      </c>
    </row>
    <row r="531" spans="20:25" ht="12.75">
      <c r="T531" s="9">
        <f t="shared" si="55"/>
        <v>0</v>
      </c>
      <c r="U531" s="10">
        <f t="shared" si="56"/>
        <v>0</v>
      </c>
      <c r="V531" s="5">
        <f t="shared" si="57"/>
      </c>
      <c r="W531" s="5">
        <f t="shared" si="58"/>
      </c>
      <c r="X531" s="5">
        <f t="shared" si="59"/>
      </c>
      <c r="Y531" s="5">
        <f t="shared" si="60"/>
      </c>
    </row>
    <row r="532" spans="20:25" ht="12.75">
      <c r="T532" s="9">
        <f t="shared" si="55"/>
        <v>0</v>
      </c>
      <c r="U532" s="10">
        <f t="shared" si="56"/>
        <v>0</v>
      </c>
      <c r="V532" s="5">
        <f t="shared" si="57"/>
      </c>
      <c r="W532" s="5">
        <f t="shared" si="58"/>
      </c>
      <c r="X532" s="5">
        <f t="shared" si="59"/>
      </c>
      <c r="Y532" s="5">
        <f t="shared" si="60"/>
      </c>
    </row>
    <row r="533" spans="20:25" ht="12.75">
      <c r="T533" s="9">
        <f t="shared" si="55"/>
        <v>0</v>
      </c>
      <c r="U533" s="10">
        <f t="shared" si="56"/>
        <v>0</v>
      </c>
      <c r="V533" s="5">
        <f t="shared" si="57"/>
      </c>
      <c r="W533" s="5">
        <f t="shared" si="58"/>
      </c>
      <c r="X533" s="5">
        <f t="shared" si="59"/>
      </c>
      <c r="Y533" s="5">
        <f t="shared" si="60"/>
      </c>
    </row>
    <row r="534" spans="20:25" ht="12.75">
      <c r="T534" s="9">
        <f t="shared" si="55"/>
        <v>0</v>
      </c>
      <c r="U534" s="10">
        <f t="shared" si="56"/>
        <v>0</v>
      </c>
      <c r="V534" s="5">
        <f t="shared" si="57"/>
      </c>
      <c r="W534" s="5">
        <f t="shared" si="58"/>
      </c>
      <c r="X534" s="5">
        <f t="shared" si="59"/>
      </c>
      <c r="Y534" s="5">
        <f t="shared" si="60"/>
      </c>
    </row>
    <row r="535" spans="20:25" ht="12.75">
      <c r="T535" s="9">
        <f t="shared" si="55"/>
        <v>0</v>
      </c>
      <c r="U535" s="10">
        <f t="shared" si="56"/>
        <v>0</v>
      </c>
      <c r="V535" s="5">
        <f t="shared" si="57"/>
      </c>
      <c r="W535" s="5">
        <f t="shared" si="58"/>
      </c>
      <c r="X535" s="5">
        <f t="shared" si="59"/>
      </c>
      <c r="Y535" s="5">
        <f t="shared" si="60"/>
      </c>
    </row>
    <row r="536" spans="20:25" ht="12.75">
      <c r="T536" s="9">
        <f t="shared" si="55"/>
        <v>0</v>
      </c>
      <c r="U536" s="10">
        <f t="shared" si="56"/>
        <v>0</v>
      </c>
      <c r="V536" s="5">
        <f t="shared" si="57"/>
      </c>
      <c r="W536" s="5">
        <f t="shared" si="58"/>
      </c>
      <c r="X536" s="5">
        <f t="shared" si="59"/>
      </c>
      <c r="Y536" s="5">
        <f t="shared" si="60"/>
      </c>
    </row>
    <row r="537" spans="20:25" ht="12.75">
      <c r="T537" s="9">
        <f t="shared" si="55"/>
        <v>0</v>
      </c>
      <c r="U537" s="10">
        <f t="shared" si="56"/>
        <v>0</v>
      </c>
      <c r="V537" s="5">
        <f t="shared" si="57"/>
      </c>
      <c r="W537" s="5">
        <f t="shared" si="58"/>
      </c>
      <c r="X537" s="5">
        <f t="shared" si="59"/>
      </c>
      <c r="Y537" s="5">
        <f t="shared" si="60"/>
      </c>
    </row>
    <row r="538" spans="20:25" ht="12.75">
      <c r="T538" s="9">
        <f t="shared" si="55"/>
        <v>0</v>
      </c>
      <c r="U538" s="10">
        <f t="shared" si="56"/>
        <v>0</v>
      </c>
      <c r="V538" s="5">
        <f t="shared" si="57"/>
      </c>
      <c r="W538" s="5">
        <f t="shared" si="58"/>
      </c>
      <c r="X538" s="5">
        <f t="shared" si="59"/>
      </c>
      <c r="Y538" s="5">
        <f t="shared" si="60"/>
      </c>
    </row>
    <row r="539" spans="20:25" ht="12.75">
      <c r="T539" s="9">
        <f t="shared" si="55"/>
        <v>0</v>
      </c>
      <c r="U539" s="10">
        <f t="shared" si="56"/>
        <v>0</v>
      </c>
      <c r="V539" s="5">
        <f t="shared" si="57"/>
      </c>
      <c r="W539" s="5">
        <f t="shared" si="58"/>
      </c>
      <c r="X539" s="5">
        <f t="shared" si="59"/>
      </c>
      <c r="Y539" s="5">
        <f t="shared" si="60"/>
      </c>
    </row>
    <row r="540" spans="20:25" ht="12.75">
      <c r="T540" s="9">
        <f t="shared" si="55"/>
        <v>0</v>
      </c>
      <c r="U540" s="10">
        <f t="shared" si="56"/>
        <v>0</v>
      </c>
      <c r="V540" s="5">
        <f t="shared" si="57"/>
      </c>
      <c r="W540" s="5">
        <f t="shared" si="58"/>
      </c>
      <c r="X540" s="5">
        <f t="shared" si="59"/>
      </c>
      <c r="Y540" s="5">
        <f t="shared" si="60"/>
      </c>
    </row>
    <row r="541" spans="20:25" ht="12.75">
      <c r="T541" s="9">
        <f t="shared" si="55"/>
        <v>0</v>
      </c>
      <c r="U541" s="10">
        <f t="shared" si="56"/>
        <v>0</v>
      </c>
      <c r="V541" s="5">
        <f t="shared" si="57"/>
      </c>
      <c r="W541" s="5">
        <f t="shared" si="58"/>
      </c>
      <c r="X541" s="5">
        <f t="shared" si="59"/>
      </c>
      <c r="Y541" s="5">
        <f t="shared" si="60"/>
      </c>
    </row>
    <row r="542" spans="20:25" ht="12.75">
      <c r="T542" s="9">
        <f t="shared" si="55"/>
        <v>0</v>
      </c>
      <c r="U542" s="10">
        <f t="shared" si="56"/>
        <v>0</v>
      </c>
      <c r="V542" s="5">
        <f t="shared" si="57"/>
      </c>
      <c r="W542" s="5">
        <f t="shared" si="58"/>
      </c>
      <c r="X542" s="5">
        <f t="shared" si="59"/>
      </c>
      <c r="Y542" s="5">
        <f t="shared" si="60"/>
      </c>
    </row>
    <row r="543" spans="20:25" ht="12.75">
      <c r="T543" s="9">
        <f t="shared" si="55"/>
        <v>0</v>
      </c>
      <c r="U543" s="10">
        <f t="shared" si="56"/>
        <v>0</v>
      </c>
      <c r="V543" s="5">
        <f t="shared" si="57"/>
      </c>
      <c r="W543" s="5">
        <f t="shared" si="58"/>
      </c>
      <c r="X543" s="5">
        <f t="shared" si="59"/>
      </c>
      <c r="Y543" s="5">
        <f t="shared" si="60"/>
      </c>
    </row>
    <row r="544" spans="20:25" ht="12.75">
      <c r="T544" s="9">
        <f t="shared" si="55"/>
        <v>0</v>
      </c>
      <c r="U544" s="10">
        <f t="shared" si="56"/>
        <v>0</v>
      </c>
      <c r="V544" s="5">
        <f t="shared" si="57"/>
      </c>
      <c r="W544" s="5">
        <f t="shared" si="58"/>
      </c>
      <c r="X544" s="5">
        <f t="shared" si="59"/>
      </c>
      <c r="Y544" s="5">
        <f t="shared" si="60"/>
      </c>
    </row>
    <row r="545" spans="20:25" ht="12.75">
      <c r="T545" s="9">
        <f t="shared" si="55"/>
        <v>0</v>
      </c>
      <c r="U545" s="10">
        <f t="shared" si="56"/>
        <v>0</v>
      </c>
      <c r="V545" s="5">
        <f t="shared" si="57"/>
      </c>
      <c r="W545" s="5">
        <f t="shared" si="58"/>
      </c>
      <c r="X545" s="5">
        <f t="shared" si="59"/>
      </c>
      <c r="Y545" s="5">
        <f t="shared" si="60"/>
      </c>
    </row>
    <row r="546" spans="20:25" ht="12.75">
      <c r="T546" s="9">
        <f t="shared" si="55"/>
        <v>0</v>
      </c>
      <c r="U546" s="10">
        <f t="shared" si="56"/>
        <v>0</v>
      </c>
      <c r="V546" s="5">
        <f t="shared" si="57"/>
      </c>
      <c r="W546" s="5">
        <f t="shared" si="58"/>
      </c>
      <c r="X546" s="5">
        <f t="shared" si="59"/>
      </c>
      <c r="Y546" s="5">
        <f t="shared" si="60"/>
      </c>
    </row>
    <row r="547" spans="20:25" ht="12.75">
      <c r="T547" s="9">
        <f t="shared" si="55"/>
        <v>0</v>
      </c>
      <c r="U547" s="10">
        <f t="shared" si="56"/>
        <v>0</v>
      </c>
      <c r="V547" s="5">
        <f t="shared" si="57"/>
      </c>
      <c r="W547" s="5">
        <f t="shared" si="58"/>
      </c>
      <c r="X547" s="5">
        <f t="shared" si="59"/>
      </c>
      <c r="Y547" s="5">
        <f t="shared" si="60"/>
      </c>
    </row>
    <row r="548" spans="20:25" ht="12.75">
      <c r="T548" s="9">
        <f t="shared" si="55"/>
        <v>0</v>
      </c>
      <c r="U548" s="10">
        <f t="shared" si="56"/>
        <v>0</v>
      </c>
      <c r="V548" s="5">
        <f t="shared" si="57"/>
      </c>
      <c r="W548" s="5">
        <f t="shared" si="58"/>
      </c>
      <c r="X548" s="5">
        <f t="shared" si="59"/>
      </c>
      <c r="Y548" s="5">
        <f t="shared" si="60"/>
      </c>
    </row>
    <row r="549" spans="20:25" ht="12.75">
      <c r="T549" s="9">
        <f t="shared" si="55"/>
        <v>0</v>
      </c>
      <c r="U549" s="10">
        <f t="shared" si="56"/>
        <v>0</v>
      </c>
      <c r="V549" s="5">
        <f t="shared" si="57"/>
      </c>
      <c r="W549" s="5">
        <f t="shared" si="58"/>
      </c>
      <c r="X549" s="5">
        <f t="shared" si="59"/>
      </c>
      <c r="Y549" s="5">
        <f t="shared" si="60"/>
      </c>
    </row>
    <row r="550" spans="20:25" ht="12.75">
      <c r="T550" s="9">
        <f t="shared" si="55"/>
        <v>0</v>
      </c>
      <c r="U550" s="10">
        <f t="shared" si="56"/>
        <v>0</v>
      </c>
      <c r="V550" s="5">
        <f t="shared" si="57"/>
      </c>
      <c r="W550" s="5">
        <f t="shared" si="58"/>
      </c>
      <c r="X550" s="5">
        <f t="shared" si="59"/>
      </c>
      <c r="Y550" s="5">
        <f t="shared" si="60"/>
      </c>
    </row>
    <row r="551" spans="20:25" ht="12.75">
      <c r="T551" s="9">
        <f t="shared" si="55"/>
        <v>0</v>
      </c>
      <c r="U551" s="10">
        <f t="shared" si="56"/>
        <v>0</v>
      </c>
      <c r="V551" s="5">
        <f t="shared" si="57"/>
      </c>
      <c r="W551" s="5">
        <f t="shared" si="58"/>
      </c>
      <c r="X551" s="5">
        <f t="shared" si="59"/>
      </c>
      <c r="Y551" s="5">
        <f t="shared" si="60"/>
      </c>
    </row>
    <row r="552" spans="20:25" ht="12.75">
      <c r="T552" s="9">
        <f t="shared" si="55"/>
        <v>0</v>
      </c>
      <c r="U552" s="10">
        <f t="shared" si="56"/>
        <v>0</v>
      </c>
      <c r="V552" s="5">
        <f t="shared" si="57"/>
      </c>
      <c r="W552" s="5">
        <f t="shared" si="58"/>
      </c>
      <c r="X552" s="5">
        <f t="shared" si="59"/>
      </c>
      <c r="Y552" s="5">
        <f t="shared" si="60"/>
      </c>
    </row>
    <row r="553" spans="20:25" ht="12.75">
      <c r="T553" s="9">
        <f t="shared" si="55"/>
        <v>0</v>
      </c>
      <c r="U553" s="10">
        <f t="shared" si="56"/>
        <v>0</v>
      </c>
      <c r="V553" s="5">
        <f t="shared" si="57"/>
      </c>
      <c r="W553" s="5">
        <f t="shared" si="58"/>
      </c>
      <c r="X553" s="5">
        <f t="shared" si="59"/>
      </c>
      <c r="Y553" s="5">
        <f t="shared" si="60"/>
      </c>
    </row>
    <row r="554" spans="20:25" ht="12.75">
      <c r="T554" s="9">
        <f t="shared" si="55"/>
        <v>0</v>
      </c>
      <c r="U554" s="10">
        <f t="shared" si="56"/>
        <v>0</v>
      </c>
      <c r="V554" s="5">
        <f t="shared" si="57"/>
      </c>
      <c r="W554" s="5">
        <f t="shared" si="58"/>
      </c>
      <c r="X554" s="5">
        <f t="shared" si="59"/>
      </c>
      <c r="Y554" s="5">
        <f t="shared" si="60"/>
      </c>
    </row>
    <row r="555" spans="20:25" ht="12.75">
      <c r="T555" s="9">
        <f t="shared" si="55"/>
        <v>0</v>
      </c>
      <c r="U555" s="10">
        <f t="shared" si="56"/>
        <v>0</v>
      </c>
      <c r="V555" s="5">
        <f t="shared" si="57"/>
      </c>
      <c r="W555" s="5">
        <f t="shared" si="58"/>
      </c>
      <c r="X555" s="5">
        <f t="shared" si="59"/>
      </c>
      <c r="Y555" s="5">
        <f t="shared" si="60"/>
      </c>
    </row>
    <row r="556" spans="20:25" ht="12.75">
      <c r="T556" s="9">
        <f t="shared" si="55"/>
        <v>0</v>
      </c>
      <c r="U556" s="10">
        <f t="shared" si="56"/>
        <v>0</v>
      </c>
      <c r="V556" s="5">
        <f t="shared" si="57"/>
      </c>
      <c r="W556" s="5">
        <f t="shared" si="58"/>
      </c>
      <c r="X556" s="5">
        <f t="shared" si="59"/>
      </c>
      <c r="Y556" s="5">
        <f t="shared" si="60"/>
      </c>
    </row>
    <row r="557" spans="20:25" ht="12.75">
      <c r="T557" s="9">
        <f t="shared" si="55"/>
        <v>0</v>
      </c>
      <c r="U557" s="10">
        <f t="shared" si="56"/>
        <v>0</v>
      </c>
      <c r="V557" s="5">
        <f t="shared" si="57"/>
      </c>
      <c r="W557" s="5">
        <f t="shared" si="58"/>
      </c>
      <c r="X557" s="5">
        <f t="shared" si="59"/>
      </c>
      <c r="Y557" s="5">
        <f t="shared" si="60"/>
      </c>
    </row>
    <row r="558" spans="20:25" ht="12.75">
      <c r="T558" s="9">
        <f t="shared" si="55"/>
        <v>0</v>
      </c>
      <c r="U558" s="10">
        <f t="shared" si="56"/>
        <v>0</v>
      </c>
      <c r="V558" s="5">
        <f t="shared" si="57"/>
      </c>
      <c r="W558" s="5">
        <f t="shared" si="58"/>
      </c>
      <c r="X558" s="5">
        <f t="shared" si="59"/>
      </c>
      <c r="Y558" s="5">
        <f t="shared" si="60"/>
      </c>
    </row>
    <row r="559" spans="20:25" ht="12.75">
      <c r="T559" s="9">
        <f t="shared" si="55"/>
        <v>0</v>
      </c>
      <c r="U559" s="10">
        <f t="shared" si="56"/>
        <v>0</v>
      </c>
      <c r="V559" s="5">
        <f t="shared" si="57"/>
      </c>
      <c r="W559" s="5">
        <f t="shared" si="58"/>
      </c>
      <c r="X559" s="5">
        <f t="shared" si="59"/>
      </c>
      <c r="Y559" s="5">
        <f t="shared" si="60"/>
      </c>
    </row>
    <row r="560" spans="20:25" ht="12.75">
      <c r="T560" s="9">
        <f t="shared" si="55"/>
        <v>0</v>
      </c>
      <c r="U560" s="10">
        <f t="shared" si="56"/>
        <v>0</v>
      </c>
      <c r="V560" s="5">
        <f t="shared" si="57"/>
      </c>
      <c r="W560" s="5">
        <f t="shared" si="58"/>
      </c>
      <c r="X560" s="5">
        <f t="shared" si="59"/>
      </c>
      <c r="Y560" s="5">
        <f t="shared" si="60"/>
      </c>
    </row>
    <row r="561" spans="20:25" ht="12.75">
      <c r="T561" s="9">
        <f t="shared" si="55"/>
        <v>0</v>
      </c>
      <c r="U561" s="10">
        <f t="shared" si="56"/>
        <v>0</v>
      </c>
      <c r="V561" s="5">
        <f t="shared" si="57"/>
      </c>
      <c r="W561" s="5">
        <f t="shared" si="58"/>
      </c>
      <c r="X561" s="5">
        <f t="shared" si="59"/>
      </c>
      <c r="Y561" s="5">
        <f t="shared" si="60"/>
      </c>
    </row>
    <row r="562" spans="20:25" ht="12.75">
      <c r="T562" s="9">
        <f t="shared" si="55"/>
        <v>0</v>
      </c>
      <c r="U562" s="10">
        <f t="shared" si="56"/>
        <v>0</v>
      </c>
      <c r="V562" s="5">
        <f t="shared" si="57"/>
      </c>
      <c r="W562" s="5">
        <f t="shared" si="58"/>
      </c>
      <c r="X562" s="5">
        <f t="shared" si="59"/>
      </c>
      <c r="Y562" s="5">
        <f t="shared" si="60"/>
      </c>
    </row>
    <row r="563" spans="20:25" ht="12.75">
      <c r="T563" s="9">
        <f t="shared" si="55"/>
        <v>0</v>
      </c>
      <c r="U563" s="10">
        <f t="shared" si="56"/>
        <v>0</v>
      </c>
      <c r="V563" s="5">
        <f t="shared" si="57"/>
      </c>
      <c r="W563" s="5">
        <f t="shared" si="58"/>
      </c>
      <c r="X563" s="5">
        <f t="shared" si="59"/>
      </c>
      <c r="Y563" s="5">
        <f t="shared" si="60"/>
      </c>
    </row>
    <row r="564" spans="20:25" ht="12.75">
      <c r="T564" s="9">
        <f>SUM(H564:S564)</f>
        <v>0</v>
      </c>
      <c r="U564" s="10">
        <f t="shared" si="56"/>
        <v>0</v>
      </c>
      <c r="V564" s="5">
        <f t="shared" si="57"/>
      </c>
      <c r="W564" s="5">
        <f t="shared" si="58"/>
      </c>
      <c r="X564" s="5">
        <f t="shared" si="59"/>
      </c>
      <c r="Y564" s="5">
        <f t="shared" si="60"/>
      </c>
    </row>
    <row r="565" spans="20:25" ht="12.75">
      <c r="T565" s="9">
        <f>SUM(H565:S565)</f>
        <v>0</v>
      </c>
      <c r="U565" s="10">
        <f t="shared" si="56"/>
        <v>0</v>
      </c>
      <c r="V565" s="5">
        <f t="shared" si="57"/>
      </c>
      <c r="W565" s="5">
        <f t="shared" si="58"/>
      </c>
      <c r="X565" s="5">
        <f t="shared" si="59"/>
      </c>
      <c r="Y565" s="5">
        <f t="shared" si="60"/>
      </c>
    </row>
    <row r="566" spans="20:25" ht="12.75">
      <c r="T566" s="9">
        <f>SUM(H566:S566)</f>
        <v>0</v>
      </c>
      <c r="U566" s="10">
        <f t="shared" si="56"/>
        <v>0</v>
      </c>
      <c r="V566" s="5">
        <f t="shared" si="57"/>
      </c>
      <c r="W566" s="5">
        <f t="shared" si="58"/>
      </c>
      <c r="X566" s="5">
        <f t="shared" si="59"/>
      </c>
      <c r="Y566" s="5">
        <f t="shared" si="60"/>
      </c>
    </row>
    <row r="567" spans="20:25" ht="12.75">
      <c r="T567" s="9">
        <f>SUM(H567:S567)</f>
        <v>0</v>
      </c>
      <c r="U567" s="10">
        <f t="shared" si="56"/>
        <v>0</v>
      </c>
      <c r="V567" s="5">
        <f t="shared" si="57"/>
      </c>
      <c r="W567" s="5">
        <f t="shared" si="58"/>
      </c>
      <c r="X567" s="5">
        <f t="shared" si="59"/>
      </c>
      <c r="Y567" s="5">
        <f t="shared" si="60"/>
      </c>
    </row>
    <row r="568" spans="20:25" ht="12.75">
      <c r="T568" s="9">
        <f aca="true" t="shared" si="61" ref="T568:T584">SUM(H568:S568)</f>
        <v>0</v>
      </c>
      <c r="U568" s="10">
        <f t="shared" si="56"/>
        <v>0</v>
      </c>
      <c r="V568" s="5">
        <f t="shared" si="57"/>
      </c>
      <c r="W568" s="5">
        <f t="shared" si="58"/>
      </c>
      <c r="X568" s="5">
        <f t="shared" si="59"/>
      </c>
      <c r="Y568" s="5">
        <f t="shared" si="60"/>
      </c>
    </row>
    <row r="569" spans="20:25" ht="12.75">
      <c r="T569" s="9">
        <f t="shared" si="61"/>
        <v>0</v>
      </c>
      <c r="U569" s="10">
        <f t="shared" si="56"/>
        <v>0</v>
      </c>
      <c r="V569" s="5">
        <f t="shared" si="57"/>
      </c>
      <c r="W569" s="5">
        <f t="shared" si="58"/>
      </c>
      <c r="X569" s="5">
        <f t="shared" si="59"/>
      </c>
      <c r="Y569" s="5">
        <f t="shared" si="60"/>
      </c>
    </row>
    <row r="570" spans="20:25" ht="12.75">
      <c r="T570" s="9">
        <f t="shared" si="61"/>
        <v>0</v>
      </c>
      <c r="U570" s="10">
        <f t="shared" si="56"/>
        <v>0</v>
      </c>
      <c r="V570" s="5">
        <f t="shared" si="57"/>
      </c>
      <c r="W570" s="5">
        <f t="shared" si="58"/>
      </c>
      <c r="X570" s="5">
        <f t="shared" si="59"/>
      </c>
      <c r="Y570" s="5">
        <f t="shared" si="60"/>
      </c>
    </row>
    <row r="571" spans="20:25" ht="12.75">
      <c r="T571" s="9">
        <f t="shared" si="61"/>
        <v>0</v>
      </c>
      <c r="U571" s="10">
        <f t="shared" si="56"/>
        <v>0</v>
      </c>
      <c r="V571" s="5">
        <f t="shared" si="57"/>
      </c>
      <c r="W571" s="5">
        <f t="shared" si="58"/>
      </c>
      <c r="X571" s="5">
        <f t="shared" si="59"/>
      </c>
      <c r="Y571" s="5">
        <f t="shared" si="60"/>
      </c>
    </row>
    <row r="572" spans="20:25" ht="12.75">
      <c r="T572" s="9">
        <f t="shared" si="61"/>
        <v>0</v>
      </c>
      <c r="U572" s="10">
        <f t="shared" si="56"/>
        <v>0</v>
      </c>
      <c r="V572" s="5">
        <f t="shared" si="57"/>
      </c>
      <c r="W572" s="5">
        <f t="shared" si="58"/>
      </c>
      <c r="X572" s="5">
        <f t="shared" si="59"/>
      </c>
      <c r="Y572" s="5">
        <f t="shared" si="60"/>
      </c>
    </row>
    <row r="573" spans="20:25" ht="12.75">
      <c r="T573" s="9">
        <f t="shared" si="61"/>
        <v>0</v>
      </c>
      <c r="U573" s="10">
        <f t="shared" si="56"/>
        <v>0</v>
      </c>
      <c r="V573" s="5">
        <f t="shared" si="57"/>
      </c>
      <c r="W573" s="5">
        <f t="shared" si="58"/>
      </c>
      <c r="X573" s="5">
        <f t="shared" si="59"/>
      </c>
      <c r="Y573" s="5">
        <f t="shared" si="60"/>
      </c>
    </row>
    <row r="574" spans="20:25" ht="12.75">
      <c r="T574" s="9">
        <f t="shared" si="61"/>
        <v>0</v>
      </c>
      <c r="U574" s="10">
        <f t="shared" si="56"/>
        <v>0</v>
      </c>
      <c r="V574" s="5">
        <f t="shared" si="57"/>
      </c>
      <c r="W574" s="5">
        <f t="shared" si="58"/>
      </c>
      <c r="X574" s="5">
        <f t="shared" si="59"/>
      </c>
      <c r="Y574" s="5">
        <f t="shared" si="60"/>
      </c>
    </row>
    <row r="575" spans="20:25" ht="12.75">
      <c r="T575" s="9">
        <f t="shared" si="61"/>
        <v>0</v>
      </c>
      <c r="U575" s="10">
        <f t="shared" si="56"/>
        <v>0</v>
      </c>
      <c r="V575" s="5">
        <f t="shared" si="57"/>
      </c>
      <c r="W575" s="5">
        <f t="shared" si="58"/>
      </c>
      <c r="X575" s="5">
        <f t="shared" si="59"/>
      </c>
      <c r="Y575" s="5">
        <f t="shared" si="60"/>
      </c>
    </row>
    <row r="576" spans="20:25" ht="12.75">
      <c r="T576" s="9">
        <f t="shared" si="61"/>
        <v>0</v>
      </c>
      <c r="U576" s="10">
        <f t="shared" si="56"/>
        <v>0</v>
      </c>
      <c r="V576" s="5">
        <f t="shared" si="57"/>
      </c>
      <c r="W576" s="5">
        <f t="shared" si="58"/>
      </c>
      <c r="X576" s="5">
        <f t="shared" si="59"/>
      </c>
      <c r="Y576" s="5">
        <f t="shared" si="60"/>
      </c>
    </row>
    <row r="577" spans="20:25" ht="12.75">
      <c r="T577" s="9">
        <f t="shared" si="61"/>
        <v>0</v>
      </c>
      <c r="U577" s="10">
        <f t="shared" si="56"/>
        <v>0</v>
      </c>
      <c r="V577" s="5">
        <f t="shared" si="57"/>
      </c>
      <c r="W577" s="5">
        <f t="shared" si="58"/>
      </c>
      <c r="X577" s="5">
        <f t="shared" si="59"/>
      </c>
      <c r="Y577" s="5">
        <f t="shared" si="60"/>
      </c>
    </row>
    <row r="578" spans="20:25" ht="12.75">
      <c r="T578" s="9">
        <f t="shared" si="61"/>
        <v>0</v>
      </c>
      <c r="U578" s="10">
        <f t="shared" si="56"/>
        <v>0</v>
      </c>
      <c r="V578" s="5">
        <f t="shared" si="57"/>
      </c>
      <c r="W578" s="5">
        <f t="shared" si="58"/>
      </c>
      <c r="X578" s="5">
        <f t="shared" si="59"/>
      </c>
      <c r="Y578" s="5">
        <f t="shared" si="60"/>
      </c>
    </row>
    <row r="579" spans="20:25" ht="12.75">
      <c r="T579" s="9">
        <f t="shared" si="61"/>
        <v>0</v>
      </c>
      <c r="U579" s="10">
        <f t="shared" si="56"/>
        <v>0</v>
      </c>
      <c r="V579" s="5">
        <f t="shared" si="57"/>
      </c>
      <c r="W579" s="5">
        <f t="shared" si="58"/>
      </c>
      <c r="X579" s="5">
        <f t="shared" si="59"/>
      </c>
      <c r="Y579" s="5">
        <f t="shared" si="60"/>
      </c>
    </row>
    <row r="580" spans="20:25" ht="12.75">
      <c r="T580" s="9">
        <f t="shared" si="61"/>
        <v>0</v>
      </c>
      <c r="U580" s="10">
        <f>SUM(V580:Y580)</f>
        <v>0</v>
      </c>
      <c r="V580" s="5">
        <f>IF(AND(T580&gt;0,T580&lt;3),1,IF(AND(T580&gt;0,T580&lt;4),2,IF(AND(T580&gt;0,T580&lt;6),3,"")))</f>
      </c>
      <c r="W580" s="5">
        <f>IF(AND(T580&gt;5,T580&lt;7),4,IF(AND(T580&gt;5,T580&lt;9),5,IF(AND(T580&gt;5,T580&lt;10),6,"")))</f>
      </c>
      <c r="X580" s="5">
        <f>IF(AND(T580&gt;9,T580&lt;12),7,IF(AND(T580&gt;9,T580&lt;14),8,IF(AND(T580&gt;9,T580&lt;17),9,"")))</f>
      </c>
      <c r="Y580" s="5">
        <f>IF(AND(T580&gt;16,T580&lt;22),10,IF(AND(T580&gt;16,T580&lt;28),11,IF(AND(T580&gt;16,T580&lt;30),12,"")))</f>
      </c>
    </row>
    <row r="581" spans="20:25" ht="12.75">
      <c r="T581" s="9">
        <f t="shared" si="61"/>
        <v>0</v>
      </c>
      <c r="U581" s="10">
        <f>SUM(V581:Y581)</f>
        <v>0</v>
      </c>
      <c r="V581" s="5">
        <f>IF(AND(T581&gt;0,T581&lt;3),1,IF(AND(T581&gt;0,T581&lt;4),2,IF(AND(T581&gt;0,T581&lt;6),3,"")))</f>
      </c>
      <c r="W581" s="5">
        <f>IF(AND(T581&gt;5,T581&lt;7),4,IF(AND(T581&gt;5,T581&lt;9),5,IF(AND(T581&gt;5,T581&lt;10),6,"")))</f>
      </c>
      <c r="X581" s="5">
        <f>IF(AND(T581&gt;9,T581&lt;12),7,IF(AND(T581&gt;9,T581&lt;14),8,IF(AND(T581&gt;9,T581&lt;17),9,"")))</f>
      </c>
      <c r="Y581" s="5">
        <f>IF(AND(T581&gt;16,T581&lt;22),10,IF(AND(T581&gt;16,T581&lt;28),11,IF(AND(T581&gt;16,T581&lt;30),12,"")))</f>
      </c>
    </row>
    <row r="582" spans="20:25" ht="12.75">
      <c r="T582" s="9">
        <f t="shared" si="61"/>
        <v>0</v>
      </c>
      <c r="U582" s="10">
        <f>SUM(V582:Y582)</f>
        <v>0</v>
      </c>
      <c r="V582" s="5">
        <f>IF(AND(T582&gt;0,T582&lt;3),1,IF(AND(T582&gt;0,T582&lt;4),2,IF(AND(T582&gt;0,T582&lt;6),3,"")))</f>
      </c>
      <c r="W582" s="5">
        <f>IF(AND(T582&gt;5,T582&lt;7),4,IF(AND(T582&gt;5,T582&lt;9),5,IF(AND(T582&gt;5,T582&lt;10),6,"")))</f>
      </c>
      <c r="X582" s="5">
        <f>IF(AND(T582&gt;9,T582&lt;12),7,IF(AND(T582&gt;9,T582&lt;14),8,IF(AND(T582&gt;9,T582&lt;17),9,"")))</f>
      </c>
      <c r="Y582" s="5">
        <f>IF(AND(T582&gt;16,T582&lt;22),10,IF(AND(T582&gt;16,T582&lt;28),11,IF(AND(T582&gt;16,T582&lt;30),12,"")))</f>
      </c>
    </row>
    <row r="583" spans="20:25" ht="12.75">
      <c r="T583" s="9">
        <f t="shared" si="61"/>
        <v>0</v>
      </c>
      <c r="U583" s="10">
        <f>SUM(V583:Y583)</f>
        <v>0</v>
      </c>
      <c r="V583" s="5">
        <f>IF(AND(T583&gt;0,T583&lt;3),1,IF(AND(T583&gt;0,T583&lt;4),2,IF(AND(T583&gt;0,T583&lt;6),3,"")))</f>
      </c>
      <c r="W583" s="5">
        <f>IF(AND(T583&gt;5,T583&lt;7),4,IF(AND(T583&gt;5,T583&lt;9),5,IF(AND(T583&gt;5,T583&lt;10),6,"")))</f>
      </c>
      <c r="X583" s="5">
        <f>IF(AND(T583&gt;9,T583&lt;12),7,IF(AND(T583&gt;9,T583&lt;14),8,IF(AND(T583&gt;9,T583&lt;17),9,"")))</f>
      </c>
      <c r="Y583" s="5">
        <f>IF(AND(T583&gt;16,T583&lt;22),10,IF(AND(T583&gt;16,T583&lt;28),11,IF(AND(T583&gt;16,T583&lt;30),12,"")))</f>
      </c>
    </row>
    <row r="584" spans="20:25" ht="12.75">
      <c r="T584" s="9">
        <f t="shared" si="61"/>
        <v>0</v>
      </c>
      <c r="U584" s="10">
        <f>SUM(V584:Y584)</f>
        <v>0</v>
      </c>
      <c r="V584" s="5">
        <f>IF(AND(T584&gt;0,T584&lt;3),1,IF(AND(T584&gt;0,T584&lt;4),2,IF(AND(T584&gt;0,T584&lt;6),3,"")))</f>
      </c>
      <c r="W584" s="5">
        <f>IF(AND(T584&gt;5,T584&lt;7),4,IF(AND(T584&gt;5,T584&lt;9),5,IF(AND(T584&gt;5,T584&lt;10),6,"")))</f>
      </c>
      <c r="X584" s="5">
        <f>IF(AND(T584&gt;9,T584&lt;12),7,IF(AND(T584&gt;9,T584&lt;14),8,IF(AND(T584&gt;9,T584&lt;17),9,"")))</f>
      </c>
      <c r="Y584" s="5">
        <f>IF(AND(T584&gt;16,T584&lt;22),10,IF(AND(T584&gt;16,T584&lt;28),11,IF(AND(T584&gt;16,T584&lt;30),12,"")))</f>
      </c>
    </row>
  </sheetData>
  <sheetProtection/>
  <mergeCells count="25">
    <mergeCell ref="A1:A2"/>
    <mergeCell ref="B1:B2"/>
    <mergeCell ref="C1:C2"/>
    <mergeCell ref="D1:D2"/>
    <mergeCell ref="E1:E2"/>
    <mergeCell ref="F1:F2"/>
    <mergeCell ref="G1:G2"/>
    <mergeCell ref="H1:S1"/>
    <mergeCell ref="T1:T2"/>
    <mergeCell ref="U1:U2"/>
    <mergeCell ref="V1:V2"/>
    <mergeCell ref="W1:W2"/>
    <mergeCell ref="AG5:AI5"/>
    <mergeCell ref="AA16:AA17"/>
    <mergeCell ref="AB16:AB17"/>
    <mergeCell ref="AC16:AC17"/>
    <mergeCell ref="AD16:AD17"/>
    <mergeCell ref="AE16:AE17"/>
    <mergeCell ref="AA34:AA35"/>
    <mergeCell ref="AB34:AB35"/>
    <mergeCell ref="AC34:AC35"/>
    <mergeCell ref="AD34:AD35"/>
    <mergeCell ref="X1:X2"/>
    <mergeCell ref="Y1:Y2"/>
    <mergeCell ref="AC5:AE5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Admin</cp:lastModifiedBy>
  <dcterms:created xsi:type="dcterms:W3CDTF">2008-03-09T13:55:18Z</dcterms:created>
  <dcterms:modified xsi:type="dcterms:W3CDTF">2009-05-04T19:36:41Z</dcterms:modified>
  <cp:category/>
  <cp:version/>
  <cp:contentType/>
  <cp:contentStatus/>
</cp:coreProperties>
</file>